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5fileserver\30年度\10総務部\02企画課\Ｃ 統計\業務\３　市政統計\01　鹿沼市統計書\H30版統計書  作成\平成30年版鹿沼市統計書(校正終了ページ組）\"/>
    </mc:Choice>
  </mc:AlternateContent>
  <bookViews>
    <workbookView xWindow="-15" yWindow="165" windowWidth="8220" windowHeight="8790" tabRatio="777" activeTab="1"/>
  </bookViews>
  <sheets>
    <sheet name="14 保健・衛生" sheetId="24" r:id="rId1"/>
    <sheet name="26表 ごみ収集の推移" sheetId="23" r:id="rId2"/>
    <sheet name="14‐1、14-2" sheetId="25" r:id="rId3"/>
    <sheet name="14‐3 予防接種状況" sheetId="29" r:id="rId4"/>
    <sheet name="14-4、14-5" sheetId="16" r:id="rId5"/>
    <sheet name="14-6、14-7" sheetId="30" r:id="rId6"/>
  </sheets>
  <definedNames>
    <definedName name="_xlnm.Print_Area" localSheetId="0">'14 保健・衛生'!$A$1:$H$34</definedName>
    <definedName name="_xlnm.Print_Area" localSheetId="2">'14‐1、14-2'!$A$1:$K$30</definedName>
    <definedName name="_xlnm.Print_Area" localSheetId="3">'14‐3 予防接種状況'!$A$1:$Q$53</definedName>
    <definedName name="_xlnm.Print_Area" localSheetId="1">'26表 ごみ収集の推移'!$A$1:$I$53</definedName>
  </definedNames>
  <calcPr calcId="162913"/>
</workbook>
</file>

<file path=xl/calcChain.xml><?xml version="1.0" encoding="utf-8"?>
<calcChain xmlns="http://schemas.openxmlformats.org/spreadsheetml/2006/main">
  <c r="B25" i="30" l="1"/>
  <c r="B24" i="30"/>
  <c r="L29" i="25"/>
  <c r="K29" i="25"/>
  <c r="O71" i="23" l="1"/>
  <c r="O72" i="23"/>
  <c r="O73" i="23"/>
  <c r="O74" i="23"/>
  <c r="O70" i="23"/>
  <c r="K71" i="23"/>
  <c r="L71" i="23"/>
  <c r="M71" i="23"/>
  <c r="N71" i="23"/>
  <c r="K72" i="23"/>
  <c r="L72" i="23"/>
  <c r="M72" i="23"/>
  <c r="N72" i="23"/>
  <c r="K73" i="23"/>
  <c r="L73" i="23"/>
  <c r="M73" i="23"/>
  <c r="N73" i="23"/>
  <c r="K74" i="23"/>
  <c r="L74" i="23"/>
  <c r="M74" i="23"/>
  <c r="N74" i="23"/>
  <c r="N70" i="23"/>
  <c r="M70" i="23"/>
  <c r="L70" i="23"/>
  <c r="K70" i="23"/>
  <c r="Q51" i="29" l="1"/>
  <c r="Q50" i="29"/>
  <c r="N51" i="29"/>
  <c r="N50" i="29"/>
  <c r="K51" i="29"/>
  <c r="K50" i="29"/>
  <c r="H51" i="29"/>
  <c r="H50" i="29"/>
  <c r="Q42" i="29"/>
  <c r="Q43" i="29" l="1"/>
  <c r="Q41" i="29"/>
  <c r="Q40" i="29"/>
  <c r="Q35" i="29"/>
  <c r="Q34" i="29"/>
  <c r="Q32" i="29"/>
  <c r="Q31" i="29"/>
  <c r="Q30" i="29"/>
  <c r="Q29" i="29"/>
  <c r="Q28" i="29"/>
  <c r="Q27" i="29"/>
  <c r="Q26" i="29"/>
  <c r="Q25" i="29"/>
  <c r="Q24" i="29"/>
  <c r="Q23" i="29"/>
  <c r="Q22" i="29"/>
  <c r="Q21" i="29"/>
  <c r="Q20" i="29"/>
  <c r="Q19" i="29"/>
  <c r="Q18" i="29"/>
  <c r="Q17" i="29"/>
  <c r="Q16" i="29"/>
  <c r="Q15" i="29"/>
  <c r="Q14" i="29"/>
  <c r="Q13" i="29"/>
  <c r="Q12" i="29"/>
  <c r="Q11" i="29"/>
  <c r="Q10" i="29"/>
  <c r="Q9" i="29"/>
  <c r="Q8" i="29"/>
  <c r="Q7" i="29"/>
  <c r="Q6" i="29"/>
  <c r="Q5" i="29"/>
  <c r="H5" i="29" l="1"/>
  <c r="K5" i="29"/>
  <c r="N5" i="29"/>
  <c r="H6" i="29"/>
  <c r="K6" i="29"/>
  <c r="N6" i="29"/>
  <c r="H7" i="29"/>
  <c r="K7" i="29"/>
  <c r="N7" i="29"/>
  <c r="H8" i="29"/>
  <c r="K8" i="29"/>
  <c r="N8" i="29"/>
  <c r="H9" i="29"/>
  <c r="K9" i="29"/>
  <c r="N9" i="29"/>
  <c r="H10" i="29"/>
  <c r="K10" i="29"/>
  <c r="N10" i="29"/>
  <c r="H11" i="29"/>
  <c r="K11" i="29"/>
  <c r="N11" i="29"/>
  <c r="H12" i="29"/>
  <c r="K12" i="29"/>
  <c r="N12" i="29"/>
  <c r="H13" i="29"/>
  <c r="K13" i="29"/>
  <c r="N13" i="29"/>
  <c r="H14" i="29"/>
  <c r="K14" i="29"/>
  <c r="N14" i="29"/>
  <c r="H15" i="29"/>
  <c r="K15" i="29"/>
  <c r="N15" i="29"/>
  <c r="H16" i="29"/>
  <c r="K16" i="29"/>
  <c r="N16" i="29"/>
  <c r="H17" i="29"/>
  <c r="K17" i="29"/>
  <c r="N17" i="29"/>
  <c r="H18" i="29"/>
  <c r="K18" i="29"/>
  <c r="N18" i="29"/>
  <c r="H19" i="29"/>
  <c r="K19" i="29"/>
  <c r="N19" i="29"/>
  <c r="H20" i="29"/>
  <c r="K20" i="29"/>
  <c r="N20" i="29"/>
  <c r="H21" i="29"/>
  <c r="K21" i="29"/>
  <c r="N21" i="29"/>
  <c r="H22" i="29"/>
  <c r="K22" i="29"/>
  <c r="N22" i="29"/>
  <c r="H23" i="29"/>
  <c r="K23" i="29"/>
  <c r="N23" i="29"/>
  <c r="H24" i="29"/>
  <c r="K24" i="29"/>
  <c r="N24" i="29"/>
  <c r="H25" i="29"/>
  <c r="K25" i="29"/>
  <c r="N25" i="29"/>
  <c r="N26" i="29"/>
  <c r="N27" i="29"/>
  <c r="N28" i="29"/>
  <c r="H29" i="29"/>
  <c r="K29" i="29"/>
  <c r="N29" i="29"/>
  <c r="H30" i="29"/>
  <c r="K30" i="29"/>
  <c r="N30" i="29"/>
  <c r="H31" i="29"/>
  <c r="K31" i="29"/>
  <c r="N31" i="29"/>
  <c r="H32" i="29"/>
  <c r="K32" i="29"/>
  <c r="N32" i="29"/>
  <c r="H34" i="29"/>
  <c r="K34" i="29"/>
  <c r="N34" i="29"/>
  <c r="H35" i="29"/>
  <c r="K35" i="29"/>
  <c r="N35" i="29"/>
  <c r="H40" i="29"/>
  <c r="K40" i="29"/>
  <c r="N40" i="29"/>
  <c r="H41" i="29"/>
  <c r="K41" i="29"/>
  <c r="N41" i="29"/>
  <c r="H42" i="29"/>
  <c r="H43" i="29"/>
  <c r="K43" i="29"/>
  <c r="N43" i="29"/>
  <c r="F65" i="23" l="1"/>
  <c r="G65" i="23" s="1"/>
</calcChain>
</file>

<file path=xl/sharedStrings.xml><?xml version="1.0" encoding="utf-8"?>
<sst xmlns="http://schemas.openxmlformats.org/spreadsheetml/2006/main" count="396" uniqueCount="207">
  <si>
    <t>総重量</t>
  </si>
  <si>
    <t>定時収集</t>
  </si>
  <si>
    <t>自家搬入</t>
  </si>
  <si>
    <t>許可車</t>
  </si>
  <si>
    <t>火災</t>
  </si>
  <si>
    <t>可燃物</t>
  </si>
  <si>
    <t>不燃物</t>
  </si>
  <si>
    <t>粗大</t>
  </si>
  <si>
    <t>資源</t>
  </si>
  <si>
    <t>産業</t>
  </si>
  <si>
    <t>特殊</t>
  </si>
  <si>
    <t>焼却</t>
  </si>
  <si>
    <t>再資源</t>
  </si>
  <si>
    <t>焼却灰</t>
  </si>
  <si>
    <t>破砕くず</t>
  </si>
  <si>
    <t>(単位：kl)</t>
  </si>
  <si>
    <t>(各年度末現在)</t>
  </si>
  <si>
    <t>し尿</t>
  </si>
  <si>
    <t>浄化槽</t>
  </si>
  <si>
    <t>貯溜槽</t>
  </si>
  <si>
    <t>生活雑排水</t>
  </si>
  <si>
    <t>(各年度)</t>
  </si>
  <si>
    <t>戸数</t>
  </si>
  <si>
    <t>人口</t>
  </si>
  <si>
    <t>普及率
(人口)</t>
  </si>
  <si>
    <t>認可区域</t>
  </si>
  <si>
    <t>認可人口</t>
  </si>
  <si>
    <t>総数</t>
  </si>
  <si>
    <t>大気汚染</t>
  </si>
  <si>
    <t>水質汚濁</t>
  </si>
  <si>
    <t>騒音</t>
  </si>
  <si>
    <t>振動</t>
  </si>
  <si>
    <t>悪臭</t>
  </si>
  <si>
    <t>その他</t>
  </si>
  <si>
    <t>資源</t>
    <rPh sb="0" eb="2">
      <t>シゲン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</si>
  <si>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</si>
  <si>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</si>
  <si>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看護師</t>
    <rPh sb="0" eb="2">
      <t>カンゴ</t>
    </rPh>
    <rPh sb="2" eb="3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</si>
  <si>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</si>
  <si>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臨　時</t>
    <rPh sb="0" eb="1">
      <t>リン</t>
    </rPh>
    <rPh sb="2" eb="3">
      <t>トキ</t>
    </rPh>
    <phoneticPr fontId="2"/>
  </si>
  <si>
    <t>医療施設</t>
    <rPh sb="0" eb="2">
      <t>イリョウ</t>
    </rPh>
    <rPh sb="2" eb="4">
      <t>シセツ</t>
    </rPh>
    <phoneticPr fontId="2"/>
  </si>
  <si>
    <t>医療従事者数</t>
    <rPh sb="0" eb="2">
      <t>イリョウ</t>
    </rPh>
    <rPh sb="2" eb="4">
      <t>ジュウジ</t>
    </rPh>
    <rPh sb="4" eb="5">
      <t>シャ</t>
    </rPh>
    <rPh sb="5" eb="6">
      <t>スウ</t>
    </rPh>
    <phoneticPr fontId="2"/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</si>
  <si>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</si>
  <si>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</si>
  <si>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歯科診療所</t>
    <rPh sb="0" eb="2">
      <t>シカ</t>
    </rPh>
    <rPh sb="2" eb="5">
      <t>シンリョウジョ</t>
    </rPh>
    <phoneticPr fontId="2"/>
  </si>
  <si>
    <t>助産所</t>
    <rPh sb="0" eb="2">
      <t>ジョサン</t>
    </rPh>
    <rPh sb="2" eb="3">
      <t>ジョ</t>
    </rPh>
    <phoneticPr fontId="2"/>
  </si>
  <si>
    <t>医師</t>
    <rPh sb="0" eb="2">
      <t>イシ</t>
    </rPh>
    <phoneticPr fontId="2"/>
  </si>
  <si>
    <t>薬剤師</t>
    <rPh sb="0" eb="3">
      <t>ヤクザイシ</t>
    </rPh>
    <phoneticPr fontId="2"/>
  </si>
  <si>
    <t>施設数</t>
    <rPh sb="0" eb="2">
      <t>シセツ</t>
    </rPh>
    <rPh sb="2" eb="3">
      <t>スウ</t>
    </rPh>
    <phoneticPr fontId="2"/>
  </si>
  <si>
    <t>病床数</t>
    <rPh sb="0" eb="2">
      <t>ビョウショウ</t>
    </rPh>
    <rPh sb="2" eb="3">
      <t>スウ</t>
    </rPh>
    <phoneticPr fontId="2"/>
  </si>
  <si>
    <t>総数</t>
    <rPh sb="0" eb="2">
      <t>ソウスウ</t>
    </rPh>
    <phoneticPr fontId="2"/>
  </si>
  <si>
    <t>悪　　性
新生物</t>
    <rPh sb="0" eb="4">
      <t>アクセイ</t>
    </rPh>
    <rPh sb="5" eb="8">
      <t>シンセイブツ</t>
    </rPh>
    <phoneticPr fontId="2"/>
  </si>
  <si>
    <t>心疾患</t>
    <rPh sb="0" eb="3">
      <t>シンシッカン</t>
    </rPh>
    <phoneticPr fontId="2"/>
  </si>
  <si>
    <t>自殺</t>
    <rPh sb="0" eb="2">
      <t>ジサツ</t>
    </rPh>
    <phoneticPr fontId="2"/>
  </si>
  <si>
    <t>老衰</t>
    <rPh sb="0" eb="2">
      <t>ロウスイ</t>
    </rPh>
    <phoneticPr fontId="2"/>
  </si>
  <si>
    <t>肝疾患</t>
    <rPh sb="0" eb="1">
      <t>カン</t>
    </rPh>
    <rPh sb="1" eb="3">
      <t>シッカン</t>
    </rPh>
    <phoneticPr fontId="2"/>
  </si>
  <si>
    <t>その他</t>
    <rPh sb="0" eb="3">
      <t>ソノタ</t>
    </rPh>
    <phoneticPr fontId="2"/>
  </si>
  <si>
    <t>（各年中）</t>
    <rPh sb="1" eb="2">
      <t>カク</t>
    </rPh>
    <rPh sb="2" eb="4">
      <t>ネンチュウ</t>
    </rPh>
    <phoneticPr fontId="2"/>
  </si>
  <si>
    <t>年度</t>
    <rPh sb="0" eb="2">
      <t>ネンド</t>
    </rPh>
    <phoneticPr fontId="4"/>
  </si>
  <si>
    <t>２期</t>
    <rPh sb="1" eb="2">
      <t>キ</t>
    </rPh>
    <phoneticPr fontId="2"/>
  </si>
  <si>
    <t>-</t>
  </si>
  <si>
    <t>14-2　　　主　要　死　因　別　死　亡　者　数</t>
    <rPh sb="7" eb="10">
      <t>シュヨウ</t>
    </rPh>
    <rPh sb="11" eb="14">
      <t>シイン</t>
    </rPh>
    <rPh sb="15" eb="16">
      <t>ベツ</t>
    </rPh>
    <rPh sb="17" eb="20">
      <t>シボウ</t>
    </rPh>
    <rPh sb="21" eb="22">
      <t>シャ</t>
    </rPh>
    <rPh sb="23" eb="24">
      <t>スウ</t>
    </rPh>
    <phoneticPr fontId="2"/>
  </si>
  <si>
    <t>資料：環境部調</t>
    <rPh sb="6" eb="7">
      <t>シラ</t>
    </rPh>
    <phoneticPr fontId="2"/>
  </si>
  <si>
    <t>資料：環境部調</t>
    <rPh sb="0" eb="2">
      <t>シリョウ</t>
    </rPh>
    <rPh sb="3" eb="5">
      <t>カンキョウ</t>
    </rPh>
    <rPh sb="5" eb="6">
      <t>ブ</t>
    </rPh>
    <rPh sb="6" eb="7">
      <t>シラ</t>
    </rPh>
    <phoneticPr fontId="4"/>
  </si>
  <si>
    <t>資料：環境部調</t>
    <rPh sb="5" eb="6">
      <t>ブ</t>
    </rPh>
    <rPh sb="6" eb="7">
      <t>シラ</t>
    </rPh>
    <phoneticPr fontId="2"/>
  </si>
  <si>
    <t>資料：環境部調</t>
    <rPh sb="0" eb="2">
      <t>シリョウ</t>
    </rPh>
    <rPh sb="3" eb="5">
      <t>カンキョウ</t>
    </rPh>
    <rPh sb="5" eb="6">
      <t>ブ</t>
    </rPh>
    <rPh sb="6" eb="7">
      <t>シラ</t>
    </rPh>
    <phoneticPr fontId="2"/>
  </si>
  <si>
    <t>覆土</t>
    <rPh sb="0" eb="2">
      <t>フクド</t>
    </rPh>
    <phoneticPr fontId="2"/>
  </si>
  <si>
    <t>処理　（単位：ｔ）</t>
    <rPh sb="4" eb="6">
      <t>タンイ</t>
    </rPh>
    <phoneticPr fontId="2"/>
  </si>
  <si>
    <t>整備面積
(累計ha)</t>
    <rPh sb="6" eb="8">
      <t>ルイケイ</t>
    </rPh>
    <phoneticPr fontId="2"/>
  </si>
  <si>
    <t>(単位：件)</t>
    <rPh sb="1" eb="3">
      <t>タンイ</t>
    </rPh>
    <rPh sb="4" eb="5">
      <t>ケン</t>
    </rPh>
    <phoneticPr fontId="2"/>
  </si>
  <si>
    <t>(単位：t)</t>
    <phoneticPr fontId="2"/>
  </si>
  <si>
    <t>(各年度末現在）</t>
    <phoneticPr fontId="2"/>
  </si>
  <si>
    <t>-</t>
    <phoneticPr fontId="2"/>
  </si>
  <si>
    <t>水  洗  化  状  況</t>
    <phoneticPr fontId="2"/>
  </si>
  <si>
    <t>資料：栃木県保健統計年報</t>
    <rPh sb="0" eb="2">
      <t>シリョウ</t>
    </rPh>
    <rPh sb="3" eb="6">
      <t>トチギケン</t>
    </rPh>
    <rPh sb="6" eb="8">
      <t>ホケン</t>
    </rPh>
    <rPh sb="8" eb="10">
      <t>トウケイ</t>
    </rPh>
    <rPh sb="10" eb="12">
      <t>ネンポウ</t>
    </rPh>
    <phoneticPr fontId="2"/>
  </si>
  <si>
    <t xml:space="preserve"> 実施状況</t>
  </si>
  <si>
    <t>個別接種</t>
    <rPh sb="0" eb="2">
      <t>コベツ</t>
    </rPh>
    <rPh sb="2" eb="4">
      <t>セッシュ</t>
    </rPh>
    <phoneticPr fontId="2"/>
  </si>
  <si>
    <t>１回目</t>
  </si>
  <si>
    <t>２回目</t>
  </si>
  <si>
    <t>初回</t>
    <rPh sb="1" eb="2">
      <t>カイ</t>
    </rPh>
    <phoneticPr fontId="2"/>
  </si>
  <si>
    <t xml:space="preserve"> 個別接種
※Ｈ24の追加該当者は、3回目まで任意接種による</t>
    <rPh sb="11" eb="13">
      <t>ツイカ</t>
    </rPh>
    <rPh sb="13" eb="16">
      <t>ガイトウシャ</t>
    </rPh>
    <rPh sb="19" eb="21">
      <t>カイメ</t>
    </rPh>
    <rPh sb="23" eb="25">
      <t>ニンイ</t>
    </rPh>
    <rPh sb="25" eb="27">
      <t>セッシュ</t>
    </rPh>
    <phoneticPr fontId="2"/>
  </si>
  <si>
    <t>追加</t>
  </si>
  <si>
    <t xml:space="preserve"> 個別接種</t>
  </si>
  <si>
    <t>集団接種</t>
    <rPh sb="2" eb="4">
      <t>セッシュ</t>
    </rPh>
    <phoneticPr fontId="2"/>
  </si>
  <si>
    <t>（６年生）</t>
    <rPh sb="2" eb="4">
      <t>ネンセイ</t>
    </rPh>
    <phoneticPr fontId="2"/>
  </si>
  <si>
    <t xml:space="preserve"> １期</t>
  </si>
  <si>
    <t xml:space="preserve"> ２期</t>
  </si>
  <si>
    <t>小学生</t>
    <rPh sb="2" eb="3">
      <t>セイ</t>
    </rPh>
    <phoneticPr fontId="2"/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</si>
  <si>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</si>
  <si>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</si>
  <si>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高齢者</t>
    <rPh sb="0" eb="3">
      <t>コウレイシャ</t>
    </rPh>
    <phoneticPr fontId="2"/>
  </si>
  <si>
    <t>　　乳幼児インフルエンザ</t>
    <rPh sb="2" eb="3">
      <t>ニュウ</t>
    </rPh>
    <rPh sb="3" eb="5">
      <t>ヨウジ</t>
    </rPh>
    <phoneticPr fontId="2"/>
  </si>
  <si>
    <t>３歳以上就学前</t>
    <rPh sb="1" eb="4">
      <t>サイイジョウ</t>
    </rPh>
    <rPh sb="4" eb="7">
      <t>シュウガクマエ</t>
    </rPh>
    <phoneticPr fontId="2"/>
  </si>
  <si>
    <t>大人の風しん</t>
    <rPh sb="0" eb="2">
      <t>オトナ</t>
    </rPh>
    <rPh sb="3" eb="4">
      <t>フウ</t>
    </rPh>
    <phoneticPr fontId="2"/>
  </si>
  <si>
    <t>年度</t>
    <rPh sb="0" eb="2">
      <t>ネンド</t>
    </rPh>
    <phoneticPr fontId="9"/>
  </si>
  <si>
    <t>総重量</t>
    <rPh sb="0" eb="3">
      <t>ソウジュウリョウ</t>
    </rPh>
    <phoneticPr fontId="2"/>
  </si>
  <si>
    <t>合　　　　計</t>
    <rPh sb="0" eb="1">
      <t>ゴウ</t>
    </rPh>
    <rPh sb="5" eb="6">
      <t>ケイ</t>
    </rPh>
    <phoneticPr fontId="2"/>
  </si>
  <si>
    <t>その他</t>
    <rPh sb="2" eb="3">
      <t>タ</t>
    </rPh>
    <phoneticPr fontId="2"/>
  </si>
  <si>
    <t>資源</t>
    <rPh sb="0" eb="2">
      <t>シゲン</t>
    </rPh>
    <phoneticPr fontId="9"/>
  </si>
  <si>
    <t>脳血管
疾患</t>
    <rPh sb="0" eb="1">
      <t>ノウ</t>
    </rPh>
    <rPh sb="1" eb="3">
      <t>ケッカン</t>
    </rPh>
    <rPh sb="4" eb="6">
      <t>シッカン</t>
    </rPh>
    <phoneticPr fontId="2"/>
  </si>
  <si>
    <t>肺炎・
気管支炎</t>
    <rPh sb="0" eb="2">
      <t>ハイエン</t>
    </rPh>
    <rPh sb="4" eb="7">
      <t>キカンシ</t>
    </rPh>
    <rPh sb="7" eb="8">
      <t>エン</t>
    </rPh>
    <phoneticPr fontId="2"/>
  </si>
  <si>
    <t>不慮の
事故</t>
    <rPh sb="0" eb="2">
      <t>フリョ</t>
    </rPh>
    <rPh sb="4" eb="6">
      <t>ジコ</t>
    </rPh>
    <phoneticPr fontId="2"/>
  </si>
  <si>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４　保健・衛生</t>
    </r>
    <r>
      <rPr>
        <sz val="24"/>
        <rFont val="Century"/>
        <family val="1"/>
      </rPr>
      <t xml:space="preserve"> </t>
    </r>
    <rPh sb="4" eb="6">
      <t>ホケン</t>
    </rPh>
    <rPh sb="7" eb="9">
      <t>エイセイ</t>
    </rPh>
    <phoneticPr fontId="2"/>
  </si>
  <si>
    <t xml:space="preserve"> ｼﾞﾌﾃﾘｱ･百日せき･
破傷風
（三種混合）</t>
    <rPh sb="19" eb="21">
      <t>サンシュ</t>
    </rPh>
    <rPh sb="21" eb="23">
      <t>コンゴウ</t>
    </rPh>
    <phoneticPr fontId="2"/>
  </si>
  <si>
    <t>高齢者インフルエンザ</t>
    <rPh sb="0" eb="3">
      <t>コウレイシャ</t>
    </rPh>
    <phoneticPr fontId="2"/>
  </si>
  <si>
    <t>個別接種</t>
  </si>
  <si>
    <t>（単位：件）</t>
    <rPh sb="1" eb="3">
      <t>タンイ</t>
    </rPh>
    <rPh sb="4" eb="5">
      <t>ケン</t>
    </rPh>
    <phoneticPr fontId="2"/>
  </si>
  <si>
    <t>水痘</t>
    <rPh sb="0" eb="2">
      <t>スイトウ</t>
    </rPh>
    <phoneticPr fontId="2"/>
  </si>
  <si>
    <t>定期予防接種</t>
    <rPh sb="0" eb="2">
      <t>テイキ</t>
    </rPh>
    <rPh sb="2" eb="4">
      <t>ヨボウ</t>
    </rPh>
    <rPh sb="4" eb="6">
      <t>セッシュ</t>
    </rPh>
    <phoneticPr fontId="2"/>
  </si>
  <si>
    <t>任意予防接種実施状況　　　</t>
    <rPh sb="0" eb="2">
      <t>ニンイ</t>
    </rPh>
    <rPh sb="2" eb="3">
      <t>ヨ</t>
    </rPh>
    <phoneticPr fontId="2"/>
  </si>
  <si>
    <t>年　　次</t>
    <rPh sb="0" eb="1">
      <t>トシ</t>
    </rPh>
    <rPh sb="3" eb="4">
      <t>ツギ</t>
    </rPh>
    <phoneticPr fontId="2"/>
  </si>
  <si>
    <t>年　　度</t>
    <rPh sb="0" eb="1">
      <t>トシ</t>
    </rPh>
    <rPh sb="3" eb="4">
      <t>ド</t>
    </rPh>
    <phoneticPr fontId="2"/>
  </si>
  <si>
    <t>年　　度</t>
    <phoneticPr fontId="2"/>
  </si>
  <si>
    <t>14-6　下水道の状況</t>
    <phoneticPr fontId="2"/>
  </si>
  <si>
    <t>歯科医師</t>
    <rPh sb="0" eb="2">
      <t>シカ</t>
    </rPh>
    <rPh sb="2" eb="4">
      <t>イシ</t>
    </rPh>
    <phoneticPr fontId="2"/>
  </si>
  <si>
    <t>14-5　　し尿処理状況</t>
    <rPh sb="7" eb="8">
      <t>ニョウ</t>
    </rPh>
    <rPh sb="8" eb="10">
      <t>ショリ</t>
    </rPh>
    <rPh sb="10" eb="12">
      <t>ジョウキョウ</t>
    </rPh>
    <phoneticPr fontId="4"/>
  </si>
  <si>
    <t>14-7　公害苦情発生状況</t>
    <rPh sb="5" eb="7">
      <t>コウガイ</t>
    </rPh>
    <rPh sb="7" eb="9">
      <t>クジョウ</t>
    </rPh>
    <rPh sb="9" eb="11">
      <t>ハッセイ</t>
    </rPh>
    <rPh sb="11" eb="13">
      <t>ジョウキョウ</t>
    </rPh>
    <phoneticPr fontId="2"/>
  </si>
  <si>
    <t>年　　次</t>
    <rPh sb="0" eb="1">
      <t>ネン</t>
    </rPh>
    <rPh sb="3" eb="4">
      <t>ジ</t>
    </rPh>
    <phoneticPr fontId="2"/>
  </si>
  <si>
    <t>資料：保健福祉部調</t>
    <rPh sb="0" eb="2">
      <t>シリョウ</t>
    </rPh>
    <rPh sb="3" eb="5">
      <t>ホケン</t>
    </rPh>
    <rPh sb="5" eb="7">
      <t>フクシ</t>
    </rPh>
    <rPh sb="7" eb="8">
      <t>ブ</t>
    </rPh>
    <rPh sb="8" eb="9">
      <t>シラ</t>
    </rPh>
    <phoneticPr fontId="2"/>
  </si>
  <si>
    <t>第８期計画</t>
    <phoneticPr fontId="2"/>
  </si>
  <si>
    <t>14-1　　　医 療 施 設 ・ 医 療 従 事 者 数</t>
    <rPh sb="7" eb="10">
      <t>イリョウ</t>
    </rPh>
    <rPh sb="11" eb="14">
      <t>シセツ</t>
    </rPh>
    <rPh sb="17" eb="20">
      <t>イリョウ</t>
    </rPh>
    <rPh sb="21" eb="24">
      <t>ジュウジ</t>
    </rPh>
    <rPh sb="25" eb="26">
      <t>シャ</t>
    </rPh>
    <rPh sb="27" eb="28">
      <t>スウ</t>
    </rPh>
    <phoneticPr fontId="2"/>
  </si>
  <si>
    <t>医療施設数</t>
    <rPh sb="0" eb="2">
      <t>イリョウ</t>
    </rPh>
    <rPh sb="2" eb="4">
      <t>シセツ</t>
    </rPh>
    <rPh sb="4" eb="5">
      <t>スウ</t>
    </rPh>
    <phoneticPr fontId="2"/>
  </si>
  <si>
    <t>（各年4月1日現在）</t>
    <rPh sb="1" eb="3">
      <t>カクネン</t>
    </rPh>
    <rPh sb="4" eb="5">
      <t>ガツ</t>
    </rPh>
    <rPh sb="6" eb="7">
      <t>ヒ</t>
    </rPh>
    <rPh sb="7" eb="9">
      <t>ゲンザイ</t>
    </rPh>
    <phoneticPr fontId="2"/>
  </si>
  <si>
    <t>-</t>
    <phoneticPr fontId="2"/>
  </si>
  <si>
    <t>資料：栃木県病院・診療所名簿</t>
    <rPh sb="0" eb="2">
      <t>シリョウ</t>
    </rPh>
    <rPh sb="3" eb="6">
      <t>トチギケン</t>
    </rPh>
    <rPh sb="6" eb="8">
      <t>ビョウイン</t>
    </rPh>
    <rPh sb="9" eb="12">
      <t>シンリョウジョ</t>
    </rPh>
    <rPh sb="12" eb="14">
      <t>メイボ</t>
    </rPh>
    <phoneticPr fontId="2"/>
  </si>
  <si>
    <t>医療従事者数</t>
    <rPh sb="0" eb="2">
      <t>イリョウ</t>
    </rPh>
    <rPh sb="2" eb="5">
      <t>ジュウジシャ</t>
    </rPh>
    <rPh sb="5" eb="6">
      <t>スウ</t>
    </rPh>
    <phoneticPr fontId="2"/>
  </si>
  <si>
    <t>（隔年12月31日現在）</t>
    <rPh sb="1" eb="3">
      <t>カクネン</t>
    </rPh>
    <rPh sb="5" eb="6">
      <t>ガツ</t>
    </rPh>
    <rPh sb="8" eb="9">
      <t>ヒ</t>
    </rPh>
    <rPh sb="9" eb="11">
      <t>ゲンザイ</t>
    </rPh>
    <phoneticPr fontId="2"/>
  </si>
  <si>
    <t>資料：栃木県保健統計年報</t>
    <rPh sb="0" eb="2">
      <t>シリョウ</t>
    </rPh>
    <rPh sb="3" eb="5">
      <t>トチギ</t>
    </rPh>
    <rPh sb="4" eb="5">
      <t>ネンバン</t>
    </rPh>
    <rPh sb="6" eb="8">
      <t>ホケン</t>
    </rPh>
    <rPh sb="8" eb="10">
      <t>トウケイ</t>
    </rPh>
    <rPh sb="10" eb="12">
      <t>ネンポウ</t>
    </rPh>
    <phoneticPr fontId="2"/>
  </si>
  <si>
    <t>計画目標
(平成33年度)</t>
    <phoneticPr fontId="2"/>
  </si>
  <si>
    <t>14-4　　ごみの収集・処理状況</t>
    <rPh sb="9" eb="11">
      <t>シュウシュウ</t>
    </rPh>
    <phoneticPr fontId="2"/>
  </si>
  <si>
    <t>収集状況</t>
    <rPh sb="0" eb="2">
      <t>シュウシュウ</t>
    </rPh>
    <rPh sb="2" eb="4">
      <t>ジョウキョウ</t>
    </rPh>
    <phoneticPr fontId="2"/>
  </si>
  <si>
    <t>処理状況</t>
    <rPh sb="0" eb="2">
      <t>ショリ</t>
    </rPh>
    <rPh sb="2" eb="4">
      <t>ジョウキョウ</t>
    </rPh>
    <phoneticPr fontId="2"/>
  </si>
  <si>
    <t>（注）　四捨五入の関係で合計値が一致しないことがある</t>
    <rPh sb="1" eb="2">
      <t>チュウ</t>
    </rPh>
    <rPh sb="4" eb="8">
      <t>シシャゴニュウ</t>
    </rPh>
    <rPh sb="9" eb="11">
      <t>カンケイ</t>
    </rPh>
    <rPh sb="12" eb="15">
      <t>ゴウケイチ</t>
    </rPh>
    <rPh sb="16" eb="18">
      <t>イッチ</t>
    </rPh>
    <phoneticPr fontId="2"/>
  </si>
  <si>
    <t>（注）　平成23年度から埋立の単位がｔから㎥に変更になった</t>
    <rPh sb="1" eb="2">
      <t>チュウ</t>
    </rPh>
    <rPh sb="4" eb="6">
      <t>ヘイセイ</t>
    </rPh>
    <rPh sb="8" eb="9">
      <t>ネン</t>
    </rPh>
    <rPh sb="9" eb="10">
      <t>ド</t>
    </rPh>
    <rPh sb="12" eb="14">
      <t>ウメタテ</t>
    </rPh>
    <rPh sb="15" eb="17">
      <t>タンイ</t>
    </rPh>
    <rPh sb="23" eb="25">
      <t>ヘンコウ</t>
    </rPh>
    <phoneticPr fontId="2"/>
  </si>
  <si>
    <t>(注)　 普及率は行政区域人口に対する、処理区域人口の比率である</t>
    <phoneticPr fontId="2"/>
  </si>
  <si>
    <t>26表　ごみ収集量の推移</t>
    <rPh sb="2" eb="3">
      <t>ヒョウ</t>
    </rPh>
    <rPh sb="6" eb="8">
      <t>シュウシュウ</t>
    </rPh>
    <rPh sb="8" eb="9">
      <t>リョウ</t>
    </rPh>
    <rPh sb="10" eb="12">
      <t>スイイ</t>
    </rPh>
    <phoneticPr fontId="2"/>
  </si>
  <si>
    <t>-</t>
    <phoneticPr fontId="2"/>
  </si>
  <si>
    <t>Ｂ型肝炎</t>
    <rPh sb="1" eb="2">
      <t>カタ</t>
    </rPh>
    <rPh sb="2" eb="4">
      <t>カンエン</t>
    </rPh>
    <phoneticPr fontId="2"/>
  </si>
  <si>
    <t>-</t>
    <phoneticPr fontId="2"/>
  </si>
  <si>
    <t>-</t>
    <phoneticPr fontId="2"/>
  </si>
  <si>
    <t>-</t>
    <phoneticPr fontId="2"/>
  </si>
  <si>
    <t>接種率</t>
    <phoneticPr fontId="2"/>
  </si>
  <si>
    <t>接種者数</t>
    <phoneticPr fontId="2"/>
  </si>
  <si>
    <t>該当者数</t>
    <phoneticPr fontId="2"/>
  </si>
  <si>
    <t>接種率</t>
    <phoneticPr fontId="2"/>
  </si>
  <si>
    <t>接種者数</t>
    <phoneticPr fontId="2"/>
  </si>
  <si>
    <t>接種率</t>
    <phoneticPr fontId="2"/>
  </si>
  <si>
    <t>該当者数</t>
    <phoneticPr fontId="2"/>
  </si>
  <si>
    <t xml:space="preserve"> ［実施日数］</t>
    <phoneticPr fontId="2"/>
  </si>
  <si>
    <t>平成28年度</t>
    <phoneticPr fontId="2"/>
  </si>
  <si>
    <t>平成27年度</t>
    <phoneticPr fontId="2"/>
  </si>
  <si>
    <t>平成26年度</t>
    <phoneticPr fontId="2"/>
  </si>
  <si>
    <t xml:space="preserve"> 　　　　　　　　　　　　　項　　目 
　　種　　別</t>
    <phoneticPr fontId="2"/>
  </si>
  <si>
    <t>　※集団接種  情報センタ－において予防接種を実施</t>
    <phoneticPr fontId="2"/>
  </si>
  <si>
    <t>　※個別接種  個別接種委託医療機関において予防接種を実施</t>
    <phoneticPr fontId="2"/>
  </si>
  <si>
    <t>-</t>
    <phoneticPr fontId="2"/>
  </si>
  <si>
    <t>日本脳炎</t>
    <phoneticPr fontId="2"/>
  </si>
  <si>
    <t>２回目</t>
    <phoneticPr fontId="2"/>
  </si>
  <si>
    <t>１回目</t>
    <phoneticPr fontId="2"/>
  </si>
  <si>
    <t>３回目</t>
    <phoneticPr fontId="2"/>
  </si>
  <si>
    <t>２回目</t>
    <phoneticPr fontId="2"/>
  </si>
  <si>
    <t>１回目</t>
    <phoneticPr fontId="2"/>
  </si>
  <si>
    <t>１回目</t>
    <phoneticPr fontId="2"/>
  </si>
  <si>
    <t>ヒブ
Ｈ25.4.1～</t>
    <phoneticPr fontId="2"/>
  </si>
  <si>
    <t>３回目</t>
    <phoneticPr fontId="2"/>
  </si>
  <si>
    <t>B   C  G</t>
    <phoneticPr fontId="2"/>
  </si>
  <si>
    <t>接種率</t>
    <phoneticPr fontId="2"/>
  </si>
  <si>
    <t>接種者数</t>
    <phoneticPr fontId="2"/>
  </si>
  <si>
    <t>該当者数</t>
    <phoneticPr fontId="2"/>
  </si>
  <si>
    <t xml:space="preserve"> ［実施日数］</t>
    <phoneticPr fontId="2"/>
  </si>
  <si>
    <t>平成27年度</t>
    <phoneticPr fontId="2"/>
  </si>
  <si>
    <t xml:space="preserve"> 　　　　　　  　　　　  　項　　目 
種　　別</t>
    <phoneticPr fontId="2"/>
  </si>
  <si>
    <r>
      <t>埋立　（単位：ｍ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）</t>
    </r>
    <rPh sb="4" eb="6">
      <t>タンイ</t>
    </rPh>
    <phoneticPr fontId="2"/>
  </si>
  <si>
    <t>平成29年度</t>
    <rPh sb="4" eb="6">
      <t>ネンド</t>
    </rPh>
    <phoneticPr fontId="2"/>
  </si>
  <si>
    <t>平成29年度</t>
    <phoneticPr fontId="2"/>
  </si>
  <si>
    <t>平成26年度</t>
    <phoneticPr fontId="2"/>
  </si>
  <si>
    <t>平成24年度</t>
    <phoneticPr fontId="2"/>
  </si>
  <si>
    <t>平成25年度</t>
    <phoneticPr fontId="2"/>
  </si>
  <si>
    <t>平成25年度</t>
    <phoneticPr fontId="2"/>
  </si>
  <si>
    <t>平成25年度</t>
    <phoneticPr fontId="2"/>
  </si>
  <si>
    <t>6か月～３歳未満</t>
    <rPh sb="2" eb="3">
      <t>ゲツ</t>
    </rPh>
    <rPh sb="5" eb="6">
      <t>サイ</t>
    </rPh>
    <rPh sb="6" eb="8">
      <t>ミマン</t>
    </rPh>
    <phoneticPr fontId="2"/>
  </si>
  <si>
    <t>4９歳以下の女性とその夫（※事実婚も含む）</t>
    <rPh sb="2" eb="3">
      <t>サイ</t>
    </rPh>
    <rPh sb="3" eb="5">
      <t>イカ</t>
    </rPh>
    <rPh sb="6" eb="8">
      <t>ジョセイ</t>
    </rPh>
    <rPh sb="11" eb="12">
      <t>オット</t>
    </rPh>
    <rPh sb="14" eb="17">
      <t>ジジツコン</t>
    </rPh>
    <rPh sb="18" eb="19">
      <t>フク</t>
    </rPh>
    <phoneticPr fontId="2"/>
  </si>
  <si>
    <t>-</t>
    <phoneticPr fontId="2"/>
  </si>
  <si>
    <t>平成24年</t>
    <phoneticPr fontId="2"/>
  </si>
  <si>
    <t>平成25年度
(2013年度）</t>
  </si>
  <si>
    <t>平成26年度
（2014年度）</t>
  </si>
  <si>
    <t>平成27年度
（2015年度）</t>
  </si>
  <si>
    <t>その他</t>
    <rPh sb="2" eb="3">
      <t>タ</t>
    </rPh>
    <phoneticPr fontId="2"/>
  </si>
  <si>
    <t>平成28年度
（2016年度）</t>
    <rPh sb="0" eb="2">
      <t>ヘイセイ</t>
    </rPh>
    <rPh sb="4" eb="5">
      <t>ネン</t>
    </rPh>
    <rPh sb="5" eb="6">
      <t>ド</t>
    </rPh>
    <rPh sb="12" eb="14">
      <t>ネンド</t>
    </rPh>
    <phoneticPr fontId="2"/>
  </si>
  <si>
    <t>平成29年度
（2017年度）</t>
    <rPh sb="0" eb="2">
      <t>ヘイセイ</t>
    </rPh>
    <rPh sb="4" eb="5">
      <t>ネン</t>
    </rPh>
    <rPh sb="5" eb="6">
      <t>ド</t>
    </rPh>
    <rPh sb="12" eb="14">
      <t>ネンド</t>
    </rPh>
    <phoneticPr fontId="2"/>
  </si>
  <si>
    <t>総重量（ｔ）</t>
    <rPh sb="0" eb="3">
      <t>ソウジュウリョウ</t>
    </rPh>
    <phoneticPr fontId="2"/>
  </si>
  <si>
    <t>子宮頸がん予防ワクチン
Ｈ25.4.1～</t>
    <rPh sb="0" eb="2">
      <t>シキュウ</t>
    </rPh>
    <rPh sb="2" eb="3">
      <t>ケイ</t>
    </rPh>
    <rPh sb="5" eb="7">
      <t>ヨボウ</t>
    </rPh>
    <phoneticPr fontId="2"/>
  </si>
  <si>
    <t>小児用肺炎球菌
Ｈ25.4.1～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</si>
  <si>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 xml:space="preserve"> 急性灰白髄炎
（不活化ポリオ）
Ｈ24.9.1～</t>
    <rPh sb="9" eb="10">
      <t>フ</t>
    </rPh>
    <rPh sb="10" eb="12">
      <t>カツカ</t>
    </rPh>
    <phoneticPr fontId="2"/>
  </si>
  <si>
    <t xml:space="preserve"> ｼﾞﾌﾃﾘｱ･百日せき･
破傷風　不活化ポリオ
（四種混合）
Ｈ24.11.1～</t>
    <rPh sb="18" eb="19">
      <t>フ</t>
    </rPh>
    <rPh sb="19" eb="21">
      <t>カツカ</t>
    </rPh>
    <rPh sb="26" eb="28">
      <t>ヨンシュ</t>
    </rPh>
    <rPh sb="28" eb="30">
      <t>コンゴウ</t>
    </rPh>
    <phoneticPr fontId="2"/>
  </si>
  <si>
    <t>　高齢者肺炎球菌
H26.10.1～</t>
    <rPh sb="1" eb="4">
      <t>コウレイシャ</t>
    </rPh>
    <rPh sb="4" eb="6">
      <t>ハイエン</t>
    </rPh>
    <rPh sb="6" eb="8">
      <t>キュウキン</t>
    </rPh>
    <phoneticPr fontId="2"/>
  </si>
  <si>
    <t xml:space="preserve"> ｼﾞﾌﾃﾘｱ・破傷風
（二種混合）</t>
    <rPh sb="13" eb="15">
      <t>ニシュ</t>
    </rPh>
    <rPh sb="15" eb="17">
      <t>コンゴウ</t>
    </rPh>
    <phoneticPr fontId="2"/>
  </si>
  <si>
    <t>麻しん風しん
（ＭＲ）</t>
    <rPh sb="0" eb="1">
      <t>マ</t>
    </rPh>
    <rPh sb="3" eb="4">
      <t>フウ</t>
    </rPh>
    <phoneticPr fontId="2"/>
  </si>
  <si>
    <t>平成25年度</t>
    <phoneticPr fontId="2"/>
  </si>
  <si>
    <t>平成27年度</t>
    <phoneticPr fontId="2"/>
  </si>
  <si>
    <t>平成26年度</t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</si>
  <si>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</si>
  <si>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</si>
  <si>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;:</t>
    <phoneticPr fontId="2"/>
  </si>
  <si>
    <r>
      <t>14-3　</t>
    </r>
    <r>
      <rPr>
        <sz val="16"/>
        <rFont val="ＭＳ Ｐゴシック"/>
        <family val="3"/>
        <charset val="128"/>
      </rPr>
      <t>予防接種状況</t>
    </r>
    <r>
      <rPr>
        <strike/>
        <sz val="16"/>
        <color indexed="8"/>
        <rFont val="ＭＳ Ｐゴシック"/>
        <family val="3"/>
        <charset val="128"/>
      </rPr>
      <t>　　　</t>
    </r>
    <rPh sb="5" eb="6">
      <t>ヨ</t>
    </rPh>
    <phoneticPr fontId="2"/>
  </si>
  <si>
    <t>－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</si>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</sst>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#,##0_ ;[Red]\-#,##0\ "/>
    <numFmt numFmtId="177" formatCode="#,##0_ "/>
    <numFmt numFmtId="178" formatCode="#,##0.0;[Red]\-#,##0.0"/>
    <numFmt numFmtId="179" formatCode="#,##0_);[Red]\(#,##0\)"/>
    <numFmt numFmtId="180" formatCode="#,##0_);\(#,##0\)"/>
    <numFmt numFmtId="181" formatCode="0.0_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Century"/>
      <family val="1"/>
    </font>
    <font>
      <sz val="11"/>
      <color indexed="8"/>
      <name val="ＭＳ Ｐゴシック"/>
      <family val="3"/>
      <charset val="128"/>
    </font>
    <font>
      <sz val="1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rgb="FFFF0000"/>
      <name val="ＭＳ Ｐ明朝"/>
      <family val="1"/>
      <charset val="128"/>
    </font>
    <font>
      <sz val="9"/>
      <color rgb="FFFF0000"/>
      <name val="Century"/>
      <family val="1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trike/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23">
    <xf numFmtId="0" fontId="0" fillId="0" borderId="0" xfId="0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0" xfId="1" applyFont="1" applyFill="1" applyAlignment="1">
      <alignment horizontal="distributed" vertical="center" wrapText="1"/>
    </xf>
    <xf numFmtId="38" fontId="6" fillId="0" borderId="0" xfId="1" applyFont="1" applyFill="1" applyAlignment="1">
      <alignment horizontal="distributed" vertical="center" wrapText="1"/>
    </xf>
    <xf numFmtId="38" fontId="6" fillId="0" borderId="2" xfId="1" applyFont="1" applyFill="1" applyBorder="1" applyAlignment="1">
      <alignment horizontal="right" vertical="center" wrapText="1"/>
    </xf>
    <xf numFmtId="38" fontId="3" fillId="0" borderId="0" xfId="1" applyFont="1" applyFill="1" applyAlignment="1">
      <alignment horizontal="distributed" vertical="center" wrapText="1" justifyLastLine="1"/>
    </xf>
    <xf numFmtId="38" fontId="3" fillId="0" borderId="1" xfId="1" applyFont="1" applyFill="1" applyBorder="1" applyAlignment="1">
      <alignment horizontal="distributed" vertical="distributed" textRotation="255" wrapText="1" justifyLastLine="1"/>
    </xf>
    <xf numFmtId="38" fontId="3" fillId="0" borderId="3" xfId="1" applyFont="1" applyFill="1" applyBorder="1" applyAlignment="1">
      <alignment horizontal="distributed" vertical="distributed" textRotation="255" wrapText="1" justifyLastLine="1"/>
    </xf>
    <xf numFmtId="38" fontId="3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80" fontId="6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8" fontId="3" fillId="0" borderId="4" xfId="1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1" xfId="0" applyFont="1" applyFill="1" applyBorder="1" applyAlignment="1">
      <alignment horizontal="distributed" vertical="center" wrapText="1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8" fillId="0" borderId="0" xfId="0" applyFont="1" applyFill="1" applyAlignment="1">
      <alignment vertical="center"/>
    </xf>
    <xf numFmtId="177" fontId="3" fillId="0" borderId="6" xfId="0" applyNumberFormat="1" applyFont="1" applyFill="1" applyBorder="1" applyAlignment="1">
      <alignment horizontal="right" vertical="center"/>
    </xf>
    <xf numFmtId="38" fontId="3" fillId="0" borderId="6" xfId="1" applyFont="1" applyFill="1" applyBorder="1" applyAlignment="1">
      <alignment vertical="center" wrapText="1"/>
    </xf>
    <xf numFmtId="176" fontId="3" fillId="0" borderId="7" xfId="1" applyNumberFormat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right" vertical="center"/>
    </xf>
    <xf numFmtId="176" fontId="3" fillId="0" borderId="6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distributed" vertical="center" wrapText="1"/>
    </xf>
    <xf numFmtId="38" fontId="8" fillId="0" borderId="0" xfId="1" applyFont="1" applyFill="1" applyBorder="1" applyAlignment="1">
      <alignment horizontal="left" vertical="center" wrapText="1"/>
    </xf>
    <xf numFmtId="38" fontId="3" fillId="0" borderId="6" xfId="1" applyFont="1" applyFill="1" applyBorder="1" applyAlignment="1">
      <alignment horizontal="right" vertical="center" wrapText="1"/>
    </xf>
    <xf numFmtId="180" fontId="3" fillId="0" borderId="6" xfId="1" applyNumberFormat="1" applyFont="1" applyFill="1" applyBorder="1" applyAlignment="1">
      <alignment vertical="center" wrapText="1"/>
    </xf>
    <xf numFmtId="38" fontId="6" fillId="0" borderId="2" xfId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8" fontId="11" fillId="0" borderId="0" xfId="1" applyFont="1" applyFill="1" applyAlignment="1">
      <alignment horizontal="distributed" vertical="center" wrapText="1"/>
    </xf>
    <xf numFmtId="38" fontId="3" fillId="0" borderId="8" xfId="1" applyFont="1" applyFill="1" applyBorder="1" applyAlignment="1">
      <alignment horizontal="distributed" vertical="center" wrapText="1"/>
    </xf>
    <xf numFmtId="0" fontId="7" fillId="0" borderId="9" xfId="0" applyFont="1" applyFill="1" applyBorder="1" applyAlignment="1">
      <alignment horizontal="center" vertical="center" justifyLastLine="1"/>
    </xf>
    <xf numFmtId="177" fontId="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distributed" vertical="center" wrapText="1" justifyLastLine="1"/>
    </xf>
    <xf numFmtId="178" fontId="3" fillId="0" borderId="7" xfId="1" applyNumberFormat="1" applyFont="1" applyFill="1" applyBorder="1" applyAlignment="1">
      <alignment horizontal="right" vertical="center" wrapText="1"/>
    </xf>
    <xf numFmtId="0" fontId="7" fillId="0" borderId="0" xfId="0" applyFont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7" fontId="0" fillId="0" borderId="1" xfId="0" applyNumberFormat="1" applyBorder="1"/>
    <xf numFmtId="0" fontId="27" fillId="6" borderId="0" xfId="0" applyFont="1" applyFill="1"/>
    <xf numFmtId="0" fontId="15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4" fillId="0" borderId="0" xfId="0" applyFont="1"/>
    <xf numFmtId="38" fontId="14" fillId="0" borderId="0" xfId="1" applyFont="1" applyAlignment="1">
      <alignment vertical="center"/>
    </xf>
    <xf numFmtId="38" fontId="14" fillId="0" borderId="0" xfId="1" applyFont="1"/>
    <xf numFmtId="38" fontId="13" fillId="0" borderId="0" xfId="1" applyFont="1" applyBorder="1" applyAlignment="1">
      <alignment horizontal="center" vertical="center"/>
    </xf>
    <xf numFmtId="0" fontId="20" fillId="0" borderId="0" xfId="0" applyFont="1"/>
    <xf numFmtId="38" fontId="22" fillId="0" borderId="1" xfId="1" applyFont="1" applyBorder="1" applyAlignment="1">
      <alignment horizontal="center"/>
    </xf>
    <xf numFmtId="38" fontId="28" fillId="0" borderId="1" xfId="1" applyFont="1" applyBorder="1" applyAlignment="1">
      <alignment horizontal="center" vertical="top"/>
    </xf>
    <xf numFmtId="38" fontId="23" fillId="0" borderId="3" xfId="1" applyFont="1" applyBorder="1" applyAlignment="1">
      <alignment horizontal="right" vertical="center"/>
    </xf>
    <xf numFmtId="38" fontId="22" fillId="0" borderId="6" xfId="1" applyFont="1" applyBorder="1" applyAlignment="1">
      <alignment vertical="center"/>
    </xf>
    <xf numFmtId="38" fontId="23" fillId="0" borderId="6" xfId="1" applyFont="1" applyBorder="1" applyAlignment="1">
      <alignment horizontal="right" vertical="center" wrapText="1"/>
    </xf>
    <xf numFmtId="38" fontId="23" fillId="0" borderId="1" xfId="1" applyFont="1" applyBorder="1" applyAlignment="1">
      <alignment horizontal="right" vertical="center"/>
    </xf>
    <xf numFmtId="38" fontId="28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181" fontId="2" fillId="0" borderId="5" xfId="1" applyNumberFormat="1" applyFont="1" applyBorder="1" applyAlignment="1">
      <alignment horizontal="right" vertical="center"/>
    </xf>
    <xf numFmtId="181" fontId="2" fillId="0" borderId="12" xfId="1" applyNumberFormat="1" applyFont="1" applyBorder="1" applyAlignment="1">
      <alignment horizontal="right" vertical="center"/>
    </xf>
    <xf numFmtId="181" fontId="2" fillId="0" borderId="7" xfId="1" applyNumberFormat="1" applyFont="1" applyBorder="1" applyAlignment="1">
      <alignment horizontal="right" vertical="center"/>
    </xf>
    <xf numFmtId="181" fontId="2" fillId="0" borderId="13" xfId="1" applyNumberFormat="1" applyFont="1" applyBorder="1" applyAlignment="1">
      <alignment horizontal="right" vertical="center"/>
    </xf>
    <xf numFmtId="38" fontId="2" fillId="0" borderId="3" xfId="1" applyFont="1" applyBorder="1" applyAlignment="1">
      <alignment vertical="center"/>
    </xf>
    <xf numFmtId="181" fontId="2" fillId="0" borderId="13" xfId="1" applyNumberFormat="1" applyFont="1" applyBorder="1" applyAlignment="1">
      <alignment vertical="center"/>
    </xf>
    <xf numFmtId="38" fontId="2" fillId="0" borderId="6" xfId="1" applyFont="1" applyBorder="1" applyAlignment="1">
      <alignment horizontal="right" vertical="center" wrapText="1"/>
    </xf>
    <xf numFmtId="38" fontId="2" fillId="0" borderId="1" xfId="1" applyFont="1" applyBorder="1" applyAlignment="1">
      <alignment horizontal="right" vertical="center"/>
    </xf>
    <xf numFmtId="38" fontId="19" fillId="0" borderId="0" xfId="1" applyFont="1" applyBorder="1" applyAlignment="1">
      <alignment horizontal="left" vertical="center"/>
    </xf>
    <xf numFmtId="38" fontId="2" fillId="0" borderId="11" xfId="1" applyFont="1" applyBorder="1" applyAlignment="1">
      <alignment horizontal="right" vertical="center" wrapText="1"/>
    </xf>
    <xf numFmtId="38" fontId="28" fillId="0" borderId="1" xfId="1" applyFont="1" applyFill="1" applyBorder="1" applyAlignment="1">
      <alignment horizontal="center" vertical="top"/>
    </xf>
    <xf numFmtId="38" fontId="23" fillId="0" borderId="11" xfId="1" applyFont="1" applyBorder="1" applyAlignment="1">
      <alignment horizontal="right" vertical="center" wrapText="1"/>
    </xf>
    <xf numFmtId="0" fontId="29" fillId="0" borderId="0" xfId="0" applyFont="1" applyAlignment="1">
      <alignment horizontal="justify" vertical="center"/>
    </xf>
    <xf numFmtId="177" fontId="0" fillId="0" borderId="1" xfId="0" applyNumberFormat="1" applyFont="1" applyBorder="1"/>
    <xf numFmtId="177" fontId="0" fillId="0" borderId="0" xfId="0" applyNumberFormat="1" applyFont="1"/>
    <xf numFmtId="38" fontId="8" fillId="0" borderId="8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4" fillId="0" borderId="1" xfId="2" applyFont="1" applyFill="1" applyBorder="1" applyAlignment="1">
      <alignment vertical="center" wrapText="1"/>
    </xf>
    <xf numFmtId="0" fontId="0" fillId="0" borderId="1" xfId="0" applyFont="1" applyBorder="1"/>
    <xf numFmtId="38" fontId="3" fillId="0" borderId="0" xfId="2" applyFont="1" applyFill="1" applyAlignment="1">
      <alignment horizontal="distributed" vertical="center" wrapText="1"/>
    </xf>
    <xf numFmtId="0" fontId="3" fillId="0" borderId="14" xfId="0" applyFont="1" applyFill="1" applyBorder="1" applyAlignment="1">
      <alignment horizontal="center" vertical="center" wrapText="1"/>
    </xf>
    <xf numFmtId="176" fontId="3" fillId="0" borderId="6" xfId="2" applyNumberFormat="1" applyFont="1" applyFill="1" applyBorder="1" applyAlignment="1">
      <alignment vertical="center"/>
    </xf>
    <xf numFmtId="176" fontId="3" fillId="0" borderId="7" xfId="2" applyNumberFormat="1" applyFont="1" applyFill="1" applyBorder="1" applyAlignment="1">
      <alignment vertical="center"/>
    </xf>
    <xf numFmtId="38" fontId="23" fillId="0" borderId="5" xfId="1" applyFont="1" applyBorder="1" applyAlignment="1">
      <alignment horizontal="center" vertical="center"/>
    </xf>
    <xf numFmtId="181" fontId="23" fillId="0" borderId="5" xfId="1" applyNumberFormat="1" applyFont="1" applyBorder="1" applyAlignment="1">
      <alignment horizontal="right" vertical="center"/>
    </xf>
    <xf numFmtId="181" fontId="23" fillId="0" borderId="12" xfId="1" applyNumberFormat="1" applyFont="1" applyBorder="1" applyAlignment="1">
      <alignment horizontal="right" vertical="center"/>
    </xf>
    <xf numFmtId="181" fontId="23" fillId="0" borderId="7" xfId="1" applyNumberFormat="1" applyFont="1" applyBorder="1" applyAlignment="1">
      <alignment horizontal="right" vertical="center"/>
    </xf>
    <xf numFmtId="181" fontId="23" fillId="0" borderId="13" xfId="1" applyNumberFormat="1" applyFont="1" applyBorder="1" applyAlignment="1">
      <alignment horizontal="right" vertical="center"/>
    </xf>
    <xf numFmtId="181" fontId="23" fillId="0" borderId="12" xfId="1" applyNumberFormat="1" applyFont="1" applyBorder="1" applyAlignment="1">
      <alignment vertical="center"/>
    </xf>
    <xf numFmtId="38" fontId="23" fillId="0" borderId="3" xfId="1" applyFont="1" applyBorder="1" applyAlignment="1">
      <alignment vertical="center"/>
    </xf>
    <xf numFmtId="181" fontId="23" fillId="0" borderId="13" xfId="1" applyNumberFormat="1" applyFont="1" applyBorder="1" applyAlignment="1">
      <alignment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 justifyLastLine="1"/>
    </xf>
    <xf numFmtId="0" fontId="3" fillId="0" borderId="0" xfId="0" applyFont="1" applyFill="1" applyBorder="1" applyAlignment="1">
      <alignment horizontal="distributed" vertical="distributed" textRotation="255" justifyLastLine="1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right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vertical="center"/>
    </xf>
    <xf numFmtId="177" fontId="7" fillId="0" borderId="7" xfId="0" applyNumberFormat="1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38" fontId="5" fillId="0" borderId="0" xfId="1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77" fontId="0" fillId="0" borderId="10" xfId="0" applyNumberFormat="1" applyFont="1" applyBorder="1"/>
    <xf numFmtId="177" fontId="0" fillId="0" borderId="11" xfId="0" applyNumberFormat="1" applyFont="1" applyBorder="1"/>
    <xf numFmtId="38" fontId="9" fillId="0" borderId="12" xfId="2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8" fontId="3" fillId="0" borderId="6" xfId="2" applyFont="1" applyFill="1" applyBorder="1" applyAlignment="1">
      <alignment vertical="center" wrapText="1"/>
    </xf>
    <xf numFmtId="38" fontId="0" fillId="0" borderId="1" xfId="1" applyFont="1" applyBorder="1"/>
    <xf numFmtId="177" fontId="0" fillId="0" borderId="3" xfId="0" applyNumberFormat="1" applyFont="1" applyFill="1" applyBorder="1" applyAlignment="1">
      <alignment vertical="center"/>
    </xf>
    <xf numFmtId="177" fontId="0" fillId="0" borderId="13" xfId="0" applyNumberFormat="1" applyFont="1" applyFill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31" fillId="0" borderId="1" xfId="2" applyFont="1" applyFill="1" applyBorder="1" applyAlignment="1">
      <alignment vertical="center" wrapText="1"/>
    </xf>
    <xf numFmtId="38" fontId="27" fillId="0" borderId="1" xfId="1" applyFont="1" applyBorder="1"/>
    <xf numFmtId="177" fontId="27" fillId="0" borderId="1" xfId="0" applyNumberFormat="1" applyFont="1" applyFill="1" applyBorder="1"/>
    <xf numFmtId="177" fontId="27" fillId="0" borderId="1" xfId="0" applyNumberFormat="1" applyFont="1" applyBorder="1"/>
    <xf numFmtId="38" fontId="22" fillId="0" borderId="1" xfId="1" applyFont="1" applyBorder="1" applyAlignment="1">
      <alignment horizontal="center" vertical="center"/>
    </xf>
    <xf numFmtId="38" fontId="22" fillId="0" borderId="11" xfId="1" applyFont="1" applyBorder="1" applyAlignment="1">
      <alignment horizontal="center" vertical="center"/>
    </xf>
    <xf numFmtId="38" fontId="22" fillId="0" borderId="6" xfId="1" applyFont="1" applyBorder="1" applyAlignment="1">
      <alignment horizontal="center" vertical="center"/>
    </xf>
    <xf numFmtId="38" fontId="22" fillId="0" borderId="3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38" fontId="2" fillId="0" borderId="12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38" fontId="22" fillId="0" borderId="11" xfId="1" applyFont="1" applyBorder="1" applyAlignment="1">
      <alignment horizontal="center"/>
    </xf>
    <xf numFmtId="38" fontId="22" fillId="0" borderId="3" xfId="1" applyFont="1" applyBorder="1" applyAlignment="1">
      <alignment horizontal="center" vertical="top"/>
    </xf>
    <xf numFmtId="38" fontId="8" fillId="0" borderId="0" xfId="1" applyFont="1" applyFill="1" applyAlignment="1">
      <alignment horizontal="left" vertical="center" wrapText="1"/>
    </xf>
    <xf numFmtId="38" fontId="32" fillId="0" borderId="0" xfId="1" applyFont="1" applyBorder="1" applyAlignment="1">
      <alignment horizontal="center" vertical="center"/>
    </xf>
    <xf numFmtId="38" fontId="23" fillId="0" borderId="5" xfId="1" applyFont="1" applyBorder="1" applyAlignment="1">
      <alignment horizontal="right" vertical="center"/>
    </xf>
    <xf numFmtId="181" fontId="2" fillId="0" borderId="7" xfId="1" applyNumberFormat="1" applyFont="1" applyBorder="1" applyAlignment="1">
      <alignment vertical="center"/>
    </xf>
    <xf numFmtId="38" fontId="7" fillId="0" borderId="4" xfId="1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 wrapText="1" justifyLastLine="1"/>
    </xf>
    <xf numFmtId="38" fontId="7" fillId="0" borderId="0" xfId="1" applyFont="1" applyFill="1" applyBorder="1" applyAlignment="1">
      <alignment horizontal="distributed" vertical="center" wrapText="1"/>
    </xf>
    <xf numFmtId="38" fontId="7" fillId="0" borderId="0" xfId="2" applyFont="1" applyFill="1" applyBorder="1" applyAlignment="1">
      <alignment horizontal="distributed" vertical="center" wrapText="1"/>
    </xf>
    <xf numFmtId="177" fontId="3" fillId="0" borderId="6" xfId="0" applyNumberFormat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 wrapText="1"/>
    </xf>
    <xf numFmtId="38" fontId="3" fillId="0" borderId="7" xfId="2" applyFont="1" applyFill="1" applyBorder="1" applyAlignment="1">
      <alignment vertical="center" wrapText="1"/>
    </xf>
    <xf numFmtId="180" fontId="3" fillId="0" borderId="6" xfId="4" applyNumberFormat="1" applyFont="1" applyFill="1" applyBorder="1" applyAlignment="1">
      <alignment horizontal="center" vertical="center"/>
    </xf>
    <xf numFmtId="179" fontId="3" fillId="0" borderId="3" xfId="4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38" fontId="22" fillId="0" borderId="2" xfId="1" applyFont="1" applyBorder="1" applyAlignment="1">
      <alignment vertical="center"/>
    </xf>
    <xf numFmtId="38" fontId="23" fillId="0" borderId="2" xfId="1" applyFont="1" applyBorder="1" applyAlignment="1">
      <alignment vertical="center"/>
    </xf>
    <xf numFmtId="38" fontId="3" fillId="0" borderId="4" xfId="4" applyFont="1" applyFill="1" applyBorder="1" applyAlignment="1">
      <alignment horizontal="distributed" vertical="center" wrapText="1"/>
    </xf>
    <xf numFmtId="180" fontId="3" fillId="0" borderId="6" xfId="4" applyNumberFormat="1" applyFont="1" applyFill="1" applyBorder="1" applyAlignment="1">
      <alignment vertical="center" wrapText="1"/>
    </xf>
    <xf numFmtId="38" fontId="3" fillId="0" borderId="6" xfId="4" applyFont="1" applyFill="1" applyBorder="1" applyAlignment="1">
      <alignment horizontal="right" vertical="center" wrapText="1"/>
    </xf>
    <xf numFmtId="178" fontId="3" fillId="0" borderId="7" xfId="4" applyNumberFormat="1" applyFont="1" applyFill="1" applyBorder="1" applyAlignment="1">
      <alignment horizontal="right" vertical="center" wrapText="1"/>
    </xf>
    <xf numFmtId="38" fontId="3" fillId="0" borderId="4" xfId="2" applyFont="1" applyFill="1" applyBorder="1" applyAlignment="1">
      <alignment horizontal="distributed" vertical="center" wrapText="1"/>
    </xf>
    <xf numFmtId="38" fontId="22" fillId="0" borderId="1" xfId="1" applyFont="1" applyBorder="1" applyAlignment="1">
      <alignment horizontal="center" vertical="center" wrapText="1"/>
    </xf>
    <xf numFmtId="181" fontId="23" fillId="0" borderId="3" xfId="1" applyNumberFormat="1" applyFont="1" applyBorder="1" applyAlignment="1">
      <alignment horizontal="right" vertical="center"/>
    </xf>
    <xf numFmtId="0" fontId="14" fillId="0" borderId="0" xfId="0" applyFont="1" applyBorder="1"/>
    <xf numFmtId="177" fontId="0" fillId="0" borderId="13" xfId="0" applyNumberFormat="1" applyFont="1" applyFill="1" applyBorder="1" applyAlignment="1">
      <alignment horizontal="right" vertical="center"/>
    </xf>
    <xf numFmtId="177" fontId="0" fillId="0" borderId="3" xfId="0" applyNumberFormat="1" applyFont="1" applyFill="1" applyBorder="1" applyAlignment="1">
      <alignment horizontal="right" vertical="center"/>
    </xf>
    <xf numFmtId="177" fontId="0" fillId="0" borderId="2" xfId="0" applyNumberFormat="1" applyFont="1" applyFill="1" applyBorder="1" applyAlignment="1">
      <alignment horizontal="right" vertical="center"/>
    </xf>
    <xf numFmtId="38" fontId="23" fillId="0" borderId="1" xfId="1" applyFont="1" applyBorder="1" applyAlignment="1">
      <alignment horizontal="center" vertical="center"/>
    </xf>
    <xf numFmtId="38" fontId="23" fillId="0" borderId="11" xfId="1" applyFont="1" applyBorder="1" applyAlignment="1">
      <alignment horizontal="right" vertical="center"/>
    </xf>
    <xf numFmtId="38" fontId="23" fillId="0" borderId="6" xfId="1" applyFont="1" applyBorder="1" applyAlignment="1">
      <alignment horizontal="right" vertical="center"/>
    </xf>
    <xf numFmtId="38" fontId="23" fillId="0" borderId="1" xfId="1" applyFont="1" applyBorder="1" applyAlignment="1">
      <alignment vertical="center"/>
    </xf>
    <xf numFmtId="38" fontId="26" fillId="0" borderId="0" xfId="1" applyFont="1" applyBorder="1" applyAlignment="1">
      <alignment horizontal="center" vertical="center"/>
    </xf>
    <xf numFmtId="38" fontId="23" fillId="0" borderId="11" xfId="1" applyFont="1" applyBorder="1" applyAlignment="1">
      <alignment vertical="center"/>
    </xf>
    <xf numFmtId="38" fontId="4" fillId="0" borderId="0" xfId="4" applyFont="1" applyFill="1" applyAlignment="1">
      <alignment horizontal="distributed" vertical="center" wrapText="1"/>
    </xf>
    <xf numFmtId="176" fontId="3" fillId="0" borderId="6" xfId="4" applyNumberFormat="1" applyFont="1" applyFill="1" applyBorder="1" applyAlignment="1">
      <alignment horizontal="center" vertical="center"/>
    </xf>
    <xf numFmtId="177" fontId="0" fillId="0" borderId="14" xfId="0" applyNumberFormat="1" applyFont="1" applyFill="1" applyBorder="1" applyAlignment="1">
      <alignment horizontal="right" vertical="center"/>
    </xf>
    <xf numFmtId="38" fontId="23" fillId="0" borderId="6" xfId="1" applyFont="1" applyBorder="1" applyAlignment="1">
      <alignment vertical="center"/>
    </xf>
    <xf numFmtId="181" fontId="23" fillId="0" borderId="7" xfId="1" applyNumberFormat="1" applyFont="1" applyBorder="1" applyAlignment="1">
      <alignment vertical="center"/>
    </xf>
    <xf numFmtId="38" fontId="21" fillId="0" borderId="0" xfId="1" applyFont="1"/>
    <xf numFmtId="0" fontId="21" fillId="0" borderId="0" xfId="0" applyFont="1"/>
    <xf numFmtId="0" fontId="8" fillId="0" borderId="0" xfId="0" applyFont="1"/>
    <xf numFmtId="38" fontId="34" fillId="0" borderId="0" xfId="1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38" fontId="37" fillId="0" borderId="0" xfId="1" applyFont="1" applyBorder="1" applyAlignment="1">
      <alignment horizontal="center" vertical="center"/>
    </xf>
    <xf numFmtId="38" fontId="35" fillId="0" borderId="0" xfId="1" applyFont="1"/>
    <xf numFmtId="0" fontId="25" fillId="0" borderId="0" xfId="0" applyFont="1"/>
    <xf numFmtId="38" fontId="31" fillId="0" borderId="3" xfId="4" applyFont="1" applyFill="1" applyBorder="1" applyAlignment="1">
      <alignment vertical="center" wrapText="1"/>
    </xf>
    <xf numFmtId="177" fontId="31" fillId="0" borderId="3" xfId="0" applyNumberFormat="1" applyFont="1" applyFill="1" applyBorder="1" applyAlignment="1">
      <alignment vertical="center"/>
    </xf>
    <xf numFmtId="38" fontId="31" fillId="0" borderId="13" xfId="4" applyFont="1" applyFill="1" applyBorder="1" applyAlignment="1">
      <alignment vertical="center" wrapText="1"/>
    </xf>
    <xf numFmtId="38" fontId="4" fillId="0" borderId="0" xfId="1" applyFont="1" applyFill="1" applyAlignment="1">
      <alignment horizontal="distributed" vertical="center" wrapText="1"/>
    </xf>
    <xf numFmtId="38" fontId="27" fillId="0" borderId="14" xfId="4" applyFont="1" applyFill="1" applyBorder="1" applyAlignment="1">
      <alignment horizontal="center" vertical="center" wrapText="1"/>
    </xf>
    <xf numFmtId="38" fontId="27" fillId="0" borderId="2" xfId="4" applyFont="1" applyFill="1" applyBorder="1" applyAlignment="1">
      <alignment horizontal="distributed" vertical="center" wrapText="1"/>
    </xf>
    <xf numFmtId="38" fontId="4" fillId="0" borderId="14" xfId="4" applyFont="1" applyFill="1" applyBorder="1" applyAlignment="1">
      <alignment horizontal="distributed" vertical="center" wrapText="1"/>
    </xf>
    <xf numFmtId="180" fontId="4" fillId="0" borderId="3" xfId="4" applyNumberFormat="1" applyFont="1" applyFill="1" applyBorder="1" applyAlignment="1">
      <alignment vertical="center" wrapText="1"/>
    </xf>
    <xf numFmtId="38" fontId="4" fillId="0" borderId="3" xfId="4" applyFont="1" applyFill="1" applyBorder="1" applyAlignment="1">
      <alignment horizontal="right" vertical="center" wrapText="1"/>
    </xf>
    <xf numFmtId="178" fontId="4" fillId="0" borderId="13" xfId="4" applyNumberFormat="1" applyFont="1" applyFill="1" applyBorder="1" applyAlignment="1">
      <alignment horizontal="right" vertical="center" wrapText="1"/>
    </xf>
    <xf numFmtId="176" fontId="4" fillId="0" borderId="3" xfId="4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176" fontId="4" fillId="0" borderId="13" xfId="4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vertical="center"/>
    </xf>
    <xf numFmtId="177" fontId="7" fillId="0" borderId="10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38" fontId="23" fillId="0" borderId="11" xfId="1" applyFont="1" applyBorder="1" applyAlignment="1">
      <alignment horizontal="right" vertical="center"/>
    </xf>
    <xf numFmtId="38" fontId="23" fillId="0" borderId="6" xfId="1" applyFont="1" applyBorder="1" applyAlignment="1">
      <alignment horizontal="right" vertical="center"/>
    </xf>
    <xf numFmtId="38" fontId="2" fillId="0" borderId="11" xfId="1" applyFont="1" applyBorder="1" applyAlignment="1">
      <alignment vertical="center"/>
    </xf>
    <xf numFmtId="181" fontId="2" fillId="0" borderId="12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27" fillId="0" borderId="1" xfId="0" applyFont="1" applyBorder="1" applyAlignment="1">
      <alignment horizontal="center" vertical="center" wrapText="1"/>
    </xf>
    <xf numFmtId="38" fontId="38" fillId="0" borderId="12" xfId="1" applyFont="1" applyFill="1" applyBorder="1" applyAlignment="1">
      <alignment horizontal="distributed" vertical="center" textRotation="255" wrapText="1"/>
    </xf>
    <xf numFmtId="38" fontId="38" fillId="0" borderId="1" xfId="1" applyFont="1" applyFill="1" applyBorder="1" applyAlignment="1">
      <alignment horizontal="distributed" vertical="distributed" textRotation="255" wrapText="1" justifyLastLine="1"/>
    </xf>
    <xf numFmtId="38" fontId="38" fillId="0" borderId="4" xfId="1" applyFont="1" applyFill="1" applyBorder="1" applyAlignment="1">
      <alignment horizontal="distributed" vertical="center" wrapText="1"/>
    </xf>
    <xf numFmtId="38" fontId="38" fillId="0" borderId="6" xfId="1" applyFont="1" applyFill="1" applyBorder="1" applyAlignment="1">
      <alignment vertical="center" wrapText="1"/>
    </xf>
    <xf numFmtId="38" fontId="38" fillId="0" borderId="6" xfId="2" applyFont="1" applyFill="1" applyBorder="1" applyAlignment="1">
      <alignment vertical="center" wrapText="1"/>
    </xf>
    <xf numFmtId="38" fontId="38" fillId="0" borderId="4" xfId="2" applyFont="1" applyFill="1" applyBorder="1" applyAlignment="1">
      <alignment horizontal="distributed" vertical="center" wrapText="1"/>
    </xf>
    <xf numFmtId="38" fontId="39" fillId="0" borderId="14" xfId="4" applyFont="1" applyFill="1" applyBorder="1" applyAlignment="1">
      <alignment horizontal="distributed" vertical="center" wrapText="1"/>
    </xf>
    <xf numFmtId="38" fontId="39" fillId="0" borderId="3" xfId="4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177" fontId="0" fillId="0" borderId="1" xfId="0" applyNumberFormat="1" applyFont="1" applyBorder="1" applyAlignment="1">
      <alignment vertical="center"/>
    </xf>
    <xf numFmtId="38" fontId="2" fillId="0" borderId="13" xfId="1" applyFont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distributed" vertical="center" wrapText="1" justifyLastLine="1"/>
    </xf>
    <xf numFmtId="38" fontId="42" fillId="0" borderId="0" xfId="1" applyFont="1" applyFill="1" applyAlignment="1">
      <alignment horizontal="left" vertical="center"/>
    </xf>
    <xf numFmtId="38" fontId="7" fillId="0" borderId="1" xfId="1" applyFont="1" applyFill="1" applyBorder="1" applyAlignment="1">
      <alignment horizontal="distributed" vertical="distributed" textRotation="255" wrapText="1" justifyLastLine="1"/>
    </xf>
    <xf numFmtId="38" fontId="7" fillId="0" borderId="3" xfId="1" applyFont="1" applyFill="1" applyBorder="1" applyAlignment="1">
      <alignment horizontal="distributed" vertical="distributed" textRotation="255" wrapText="1" justifyLastLine="1"/>
    </xf>
    <xf numFmtId="38" fontId="7" fillId="0" borderId="4" xfId="1" applyFont="1" applyFill="1" applyBorder="1" applyAlignment="1">
      <alignment horizontal="distributed" vertical="center" wrapText="1"/>
    </xf>
    <xf numFmtId="38" fontId="7" fillId="0" borderId="6" xfId="1" applyFont="1" applyFill="1" applyBorder="1" applyAlignment="1">
      <alignment vertical="center" wrapText="1"/>
    </xf>
    <xf numFmtId="38" fontId="7" fillId="0" borderId="7" xfId="1" applyFont="1" applyFill="1" applyBorder="1" applyAlignment="1">
      <alignment vertical="center" wrapText="1"/>
    </xf>
    <xf numFmtId="38" fontId="7" fillId="0" borderId="6" xfId="2" applyFont="1" applyFill="1" applyBorder="1" applyAlignment="1">
      <alignment vertical="center" wrapText="1"/>
    </xf>
    <xf numFmtId="38" fontId="7" fillId="0" borderId="7" xfId="2" applyFont="1" applyFill="1" applyBorder="1" applyAlignment="1">
      <alignment vertical="center" wrapText="1"/>
    </xf>
    <xf numFmtId="38" fontId="43" fillId="0" borderId="4" xfId="2" applyFont="1" applyFill="1" applyBorder="1" applyAlignment="1">
      <alignment horizontal="distributed" vertical="center" wrapText="1"/>
    </xf>
    <xf numFmtId="38" fontId="27" fillId="0" borderId="14" xfId="4" applyFont="1" applyFill="1" applyBorder="1" applyAlignment="1">
      <alignment horizontal="distributed" vertical="center" wrapText="1"/>
    </xf>
    <xf numFmtId="38" fontId="27" fillId="0" borderId="3" xfId="4" applyFont="1" applyFill="1" applyBorder="1" applyAlignment="1">
      <alignment vertical="center" wrapText="1"/>
    </xf>
    <xf numFmtId="38" fontId="27" fillId="0" borderId="13" xfId="4" applyFont="1" applyFill="1" applyBorder="1" applyAlignment="1">
      <alignment vertical="center" wrapText="1"/>
    </xf>
    <xf numFmtId="38" fontId="42" fillId="0" borderId="2" xfId="1" applyFont="1" applyFill="1" applyBorder="1" applyAlignment="1">
      <alignment horizontal="left" vertical="center"/>
    </xf>
    <xf numFmtId="38" fontId="8" fillId="0" borderId="8" xfId="1" applyFont="1" applyFill="1" applyBorder="1" applyAlignment="1">
      <alignment vertical="top" wrapText="1"/>
    </xf>
    <xf numFmtId="38" fontId="8" fillId="0" borderId="0" xfId="1" applyFont="1" applyFill="1" applyAlignment="1">
      <alignment horizontal="right"/>
    </xf>
    <xf numFmtId="38" fontId="8" fillId="0" borderId="0" xfId="1" applyFont="1" applyFill="1" applyAlignment="1">
      <alignment vertical="top"/>
    </xf>
    <xf numFmtId="0" fontId="8" fillId="0" borderId="2" xfId="0" applyFont="1" applyFill="1" applyBorder="1" applyAlignment="1"/>
    <xf numFmtId="0" fontId="3" fillId="0" borderId="1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38" fontId="8" fillId="0" borderId="0" xfId="1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distributed" vertical="center" wrapText="1" justifyLastLine="1"/>
    </xf>
    <xf numFmtId="0" fontId="3" fillId="0" borderId="1" xfId="0" applyFont="1" applyFill="1" applyBorder="1" applyAlignment="1">
      <alignment horizontal="center" vertical="center" shrinkToFit="1"/>
    </xf>
    <xf numFmtId="177" fontId="27" fillId="0" borderId="3" xfId="0" applyNumberFormat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distributed" vertical="center" wrapText="1" indent="1"/>
    </xf>
    <xf numFmtId="38" fontId="3" fillId="0" borderId="11" xfId="1" applyFont="1" applyFill="1" applyBorder="1" applyAlignment="1">
      <alignment horizontal="center" vertical="center" textRotation="255"/>
    </xf>
    <xf numFmtId="38" fontId="3" fillId="0" borderId="3" xfId="1" applyFont="1" applyFill="1" applyBorder="1" applyAlignment="1">
      <alignment horizontal="center" vertical="center" textRotation="255"/>
    </xf>
    <xf numFmtId="38" fontId="3" fillId="0" borderId="12" xfId="1" applyFont="1" applyFill="1" applyBorder="1" applyAlignment="1">
      <alignment horizontal="distributed" vertical="distributed" textRotation="255" wrapText="1" justifyLastLine="1"/>
    </xf>
    <xf numFmtId="38" fontId="3" fillId="0" borderId="13" xfId="1" applyFont="1" applyFill="1" applyBorder="1" applyAlignment="1">
      <alignment horizontal="distributed" vertical="distributed" textRotation="255" wrapText="1" justifyLastLine="1"/>
    </xf>
    <xf numFmtId="0" fontId="0" fillId="0" borderId="1" xfId="0" applyBorder="1" applyAlignment="1">
      <alignment horizontal="center" vertical="center"/>
    </xf>
    <xf numFmtId="38" fontId="38" fillId="0" borderId="10" xfId="1" applyFont="1" applyFill="1" applyBorder="1" applyAlignment="1">
      <alignment horizontal="center" vertical="center" wrapText="1" justifyLastLine="1"/>
    </xf>
    <xf numFmtId="38" fontId="38" fillId="0" borderId="14" xfId="1" applyFont="1" applyFill="1" applyBorder="1" applyAlignment="1">
      <alignment horizontal="center" vertical="center" wrapText="1" justifyLastLine="1"/>
    </xf>
    <xf numFmtId="38" fontId="38" fillId="0" borderId="11" xfId="1" applyFont="1" applyFill="1" applyBorder="1" applyAlignment="1">
      <alignment horizontal="distributed" vertical="center" textRotation="255" wrapText="1"/>
    </xf>
    <xf numFmtId="38" fontId="38" fillId="0" borderId="3" xfId="1" applyFont="1" applyFill="1" applyBorder="1" applyAlignment="1">
      <alignment horizontal="distributed" vertical="center" textRotation="255" wrapText="1"/>
    </xf>
    <xf numFmtId="38" fontId="3" fillId="0" borderId="5" xfId="1" applyFont="1" applyFill="1" applyBorder="1" applyAlignment="1">
      <alignment horizontal="distributed" vertical="center" wrapText="1" justifyLastLine="1"/>
    </xf>
    <xf numFmtId="38" fontId="3" fillId="0" borderId="15" xfId="1" applyFont="1" applyFill="1" applyBorder="1" applyAlignment="1">
      <alignment horizontal="distributed" vertical="center" wrapText="1" justifyLastLine="1"/>
    </xf>
    <xf numFmtId="38" fontId="3" fillId="0" borderId="9" xfId="1" applyFont="1" applyFill="1" applyBorder="1" applyAlignment="1">
      <alignment horizontal="distributed" vertical="center" wrapText="1" justifyLastLine="1"/>
    </xf>
    <xf numFmtId="0" fontId="44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 justifyLastLine="1"/>
    </xf>
    <xf numFmtId="0" fontId="3" fillId="0" borderId="4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distributed" textRotation="255" justifyLastLine="1"/>
    </xf>
    <xf numFmtId="38" fontId="25" fillId="0" borderId="5" xfId="1" applyFont="1" applyBorder="1" applyAlignment="1">
      <alignment horizontal="center" vertical="center"/>
    </xf>
    <xf numFmtId="38" fontId="25" fillId="0" borderId="15" xfId="1" applyFont="1" applyBorder="1" applyAlignment="1">
      <alignment horizontal="center" vertical="center"/>
    </xf>
    <xf numFmtId="38" fontId="22" fillId="0" borderId="2" xfId="1" applyFont="1" applyBorder="1" applyAlignment="1">
      <alignment horizontal="right"/>
    </xf>
    <xf numFmtId="38" fontId="2" fillId="0" borderId="11" xfId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81" fontId="2" fillId="0" borderId="12" xfId="1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8" fontId="23" fillId="0" borderId="2" xfId="1" applyFont="1" applyBorder="1" applyAlignment="1">
      <alignment horizontal="right" vertical="center"/>
    </xf>
    <xf numFmtId="38" fontId="8" fillId="0" borderId="5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21" fillId="0" borderId="16" xfId="1" applyFont="1" applyBorder="1" applyAlignment="1">
      <alignment horizontal="left" vertical="center" wrapText="1"/>
    </xf>
    <xf numFmtId="38" fontId="21" fillId="0" borderId="17" xfId="1" applyFont="1" applyBorder="1" applyAlignment="1">
      <alignment horizontal="left" vertical="center"/>
    </xf>
    <xf numFmtId="38" fontId="21" fillId="0" borderId="16" xfId="1" applyFont="1" applyBorder="1" applyAlignment="1">
      <alignment horizontal="left" vertical="center"/>
    </xf>
    <xf numFmtId="38" fontId="8" fillId="0" borderId="1" xfId="1" applyFont="1" applyBorder="1" applyAlignment="1">
      <alignment horizontal="center" vertical="center"/>
    </xf>
    <xf numFmtId="38" fontId="22" fillId="0" borderId="9" xfId="1" applyFont="1" applyBorder="1" applyAlignment="1">
      <alignment horizontal="center" vertical="center"/>
    </xf>
    <xf numFmtId="38" fontId="22" fillId="0" borderId="1" xfId="1" applyFont="1" applyBorder="1" applyAlignment="1">
      <alignment horizontal="center" vertical="center"/>
    </xf>
    <xf numFmtId="38" fontId="22" fillId="0" borderId="9" xfId="1" applyFont="1" applyBorder="1" applyAlignment="1">
      <alignment horizontal="center" vertical="center" wrapText="1"/>
    </xf>
    <xf numFmtId="38" fontId="22" fillId="0" borderId="1" xfId="1" applyFont="1" applyBorder="1" applyAlignment="1">
      <alignment horizontal="center" vertical="center" wrapText="1"/>
    </xf>
    <xf numFmtId="38" fontId="22" fillId="0" borderId="1" xfId="1" applyFont="1" applyBorder="1" applyAlignment="1">
      <alignment horizontal="center" vertical="center" textRotation="255"/>
    </xf>
    <xf numFmtId="0" fontId="7" fillId="0" borderId="15" xfId="0" applyFont="1" applyBorder="1" applyAlignment="1"/>
    <xf numFmtId="0" fontId="7" fillId="0" borderId="9" xfId="0" applyFont="1" applyBorder="1" applyAlignment="1"/>
    <xf numFmtId="38" fontId="23" fillId="0" borderId="11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38" fontId="24" fillId="0" borderId="1" xfId="1" applyFont="1" applyBorder="1" applyAlignment="1">
      <alignment horizontal="center" vertical="center" wrapText="1"/>
    </xf>
    <xf numFmtId="38" fontId="24" fillId="0" borderId="1" xfId="1" applyFont="1" applyBorder="1" applyAlignment="1">
      <alignment horizontal="center" vertical="center"/>
    </xf>
    <xf numFmtId="38" fontId="23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1" applyFont="1" applyBorder="1" applyAlignment="1">
      <alignment vertical="center"/>
    </xf>
    <xf numFmtId="181" fontId="23" fillId="0" borderId="5" xfId="1" applyNumberFormat="1" applyFont="1" applyBorder="1" applyAlignment="1">
      <alignment vertical="center"/>
    </xf>
    <xf numFmtId="181" fontId="23" fillId="0" borderId="12" xfId="1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8" fontId="23" fillId="0" borderId="8" xfId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8" fontId="23" fillId="0" borderId="11" xfId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38" fontId="22" fillId="0" borderId="3" xfId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8" fontId="23" fillId="0" borderId="1" xfId="1" applyFont="1" applyBorder="1" applyAlignment="1">
      <alignment horizontal="center" vertical="center" wrapText="1"/>
    </xf>
    <xf numFmtId="38" fontId="22" fillId="0" borderId="16" xfId="1" applyFont="1" applyBorder="1" applyAlignment="1">
      <alignment horizontal="left" vertical="center" wrapText="1"/>
    </xf>
    <xf numFmtId="38" fontId="22" fillId="0" borderId="17" xfId="1" applyFont="1" applyBorder="1" applyAlignment="1">
      <alignment horizontal="left" vertical="center"/>
    </xf>
    <xf numFmtId="38" fontId="22" fillId="0" borderId="16" xfId="1" applyFont="1" applyBorder="1" applyAlignment="1">
      <alignment horizontal="left" vertical="center"/>
    </xf>
    <xf numFmtId="38" fontId="8" fillId="0" borderId="9" xfId="1" applyFont="1" applyBorder="1" applyAlignment="1">
      <alignment horizontal="center" vertical="center"/>
    </xf>
    <xf numFmtId="181" fontId="23" fillId="0" borderId="11" xfId="1" applyNumberFormat="1" applyFont="1" applyBorder="1" applyAlignment="1">
      <alignment vertical="center"/>
    </xf>
    <xf numFmtId="38" fontId="22" fillId="0" borderId="11" xfId="1" applyFont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 wrapText="1"/>
    </xf>
    <xf numFmtId="38" fontId="8" fillId="0" borderId="8" xfId="1" applyFont="1" applyFill="1" applyBorder="1" applyAlignment="1">
      <alignment horizontal="center" vertical="center" wrapText="1"/>
    </xf>
    <xf numFmtId="38" fontId="8" fillId="0" borderId="10" xfId="1" applyFont="1" applyFill="1" applyBorder="1" applyAlignment="1">
      <alignment horizontal="center" vertical="center" wrapText="1"/>
    </xf>
    <xf numFmtId="38" fontId="8" fillId="0" borderId="0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8" fontId="23" fillId="0" borderId="6" xfId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38" fontId="23" fillId="0" borderId="9" xfId="1" applyFont="1" applyBorder="1" applyAlignment="1">
      <alignment horizontal="center" vertical="center" wrapText="1"/>
    </xf>
    <xf numFmtId="38" fontId="22" fillId="0" borderId="6" xfId="1" applyFont="1" applyBorder="1" applyAlignment="1">
      <alignment horizontal="center" vertical="center"/>
    </xf>
    <xf numFmtId="38" fontId="21" fillId="0" borderId="9" xfId="1" applyFont="1" applyBorder="1" applyAlignment="1">
      <alignment horizontal="center" vertical="center" wrapText="1"/>
    </xf>
    <xf numFmtId="38" fontId="21" fillId="0" borderId="1" xfId="1" applyFont="1" applyBorder="1" applyAlignment="1">
      <alignment horizontal="center" vertical="center" wrapText="1"/>
    </xf>
    <xf numFmtId="38" fontId="22" fillId="0" borderId="11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textRotation="255"/>
    </xf>
    <xf numFmtId="38" fontId="22" fillId="0" borderId="1" xfId="1" applyFont="1" applyBorder="1" applyAlignment="1">
      <alignment vertical="center"/>
    </xf>
    <xf numFmtId="38" fontId="22" fillId="0" borderId="11" xfId="1" applyFont="1" applyBorder="1" applyAlignment="1">
      <alignment vertical="center"/>
    </xf>
    <xf numFmtId="38" fontId="22" fillId="0" borderId="6" xfId="1" applyFont="1" applyBorder="1" applyAlignment="1">
      <alignment horizontal="center" vertical="center" wrapText="1"/>
    </xf>
    <xf numFmtId="38" fontId="40" fillId="0" borderId="0" xfId="1" applyFont="1" applyBorder="1" applyAlignment="1">
      <alignment horizontal="center" vertical="center"/>
    </xf>
    <xf numFmtId="38" fontId="19" fillId="0" borderId="2" xfId="1" applyFont="1" applyBorder="1" applyAlignment="1">
      <alignment horizontal="center" vertical="center"/>
    </xf>
    <xf numFmtId="38" fontId="23" fillId="0" borderId="3" xfId="1" applyFont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 wrapText="1" justifyLastLine="1"/>
    </xf>
    <xf numFmtId="38" fontId="7" fillId="0" borderId="14" xfId="1" applyFont="1" applyFill="1" applyBorder="1" applyAlignment="1">
      <alignment horizontal="center" vertical="center" wrapText="1" justifyLastLine="1"/>
    </xf>
    <xf numFmtId="38" fontId="30" fillId="0" borderId="0" xfId="1" applyFont="1" applyFill="1" applyBorder="1" applyAlignment="1">
      <alignment horizontal="left" vertical="center" wrapText="1"/>
    </xf>
    <xf numFmtId="38" fontId="7" fillId="0" borderId="2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 justifyLastLine="1"/>
    </xf>
    <xf numFmtId="38" fontId="7" fillId="0" borderId="15" xfId="1" applyFont="1" applyFill="1" applyBorder="1" applyAlignment="1">
      <alignment horizontal="center" vertical="center" justifyLastLine="1"/>
    </xf>
    <xf numFmtId="38" fontId="7" fillId="0" borderId="9" xfId="1" applyFont="1" applyFill="1" applyBorder="1" applyAlignment="1">
      <alignment horizontal="center" vertical="center" justifyLastLine="1"/>
    </xf>
    <xf numFmtId="38" fontId="5" fillId="0" borderId="0" xfId="1" applyFont="1" applyFill="1" applyAlignment="1">
      <alignment horizontal="center" vertical="center" wrapText="1"/>
    </xf>
    <xf numFmtId="38" fontId="8" fillId="0" borderId="2" xfId="1" applyFont="1" applyFill="1" applyBorder="1" applyAlignment="1">
      <alignment horizontal="right" wrapText="1"/>
    </xf>
    <xf numFmtId="38" fontId="7" fillId="0" borderId="11" xfId="1" applyFont="1" applyFill="1" applyBorder="1" applyAlignment="1">
      <alignment horizontal="distributed" vertical="center" textRotation="255" wrapText="1"/>
    </xf>
    <xf numFmtId="38" fontId="7" fillId="0" borderId="3" xfId="1" applyFont="1" applyFill="1" applyBorder="1" applyAlignment="1">
      <alignment horizontal="distributed" vertical="center" textRotation="255" wrapText="1"/>
    </xf>
    <xf numFmtId="38" fontId="7" fillId="0" borderId="5" xfId="1" applyFont="1" applyFill="1" applyBorder="1" applyAlignment="1">
      <alignment horizontal="distributed" vertical="center" wrapText="1" justifyLastLine="1"/>
    </xf>
    <xf numFmtId="38" fontId="7" fillId="0" borderId="15" xfId="1" applyFont="1" applyFill="1" applyBorder="1" applyAlignment="1">
      <alignment horizontal="distributed" vertical="center" wrapText="1" justifyLastLine="1"/>
    </xf>
    <xf numFmtId="38" fontId="7" fillId="0" borderId="9" xfId="1" applyFont="1" applyFill="1" applyBorder="1" applyAlignment="1">
      <alignment horizontal="distributed" vertical="center" wrapText="1" justifyLastLine="1"/>
    </xf>
    <xf numFmtId="38" fontId="8" fillId="0" borderId="2" xfId="1" applyFont="1" applyFill="1" applyBorder="1" applyAlignment="1">
      <alignment horizontal="left" wrapText="1"/>
    </xf>
    <xf numFmtId="38" fontId="7" fillId="0" borderId="12" xfId="1" applyFont="1" applyFill="1" applyBorder="1" applyAlignment="1">
      <alignment horizontal="distributed" vertical="distributed" textRotation="255" wrapText="1" justifyLastLine="1"/>
    </xf>
    <xf numFmtId="38" fontId="7" fillId="0" borderId="13" xfId="1" applyFont="1" applyFill="1" applyBorder="1" applyAlignment="1">
      <alignment horizontal="distributed" vertical="distributed" textRotation="255" wrapText="1" justifyLastLine="1"/>
    </xf>
    <xf numFmtId="38" fontId="7" fillId="0" borderId="11" xfId="1" applyFont="1" applyFill="1" applyBorder="1" applyAlignment="1">
      <alignment horizontal="center" vertical="center" textRotation="255"/>
    </xf>
    <xf numFmtId="38" fontId="7" fillId="0" borderId="3" xfId="1" applyFont="1" applyFill="1" applyBorder="1" applyAlignment="1">
      <alignment horizontal="center" vertical="center" textRotation="255"/>
    </xf>
    <xf numFmtId="38" fontId="7" fillId="0" borderId="13" xfId="1" applyFont="1" applyFill="1" applyBorder="1" applyAlignment="1">
      <alignment horizontal="center" vertical="center" justifyLastLine="1"/>
    </xf>
    <xf numFmtId="38" fontId="7" fillId="0" borderId="14" xfId="1" applyFont="1" applyFill="1" applyBorder="1" applyAlignment="1">
      <alignment horizontal="center" vertical="center" justifyLastLine="1"/>
    </xf>
    <xf numFmtId="38" fontId="8" fillId="0" borderId="0" xfId="1" applyFont="1" applyFill="1" applyAlignment="1">
      <alignment horizontal="left" vertical="top" wrapText="1"/>
    </xf>
    <xf numFmtId="38" fontId="7" fillId="0" borderId="5" xfId="1" applyFont="1" applyFill="1" applyBorder="1" applyAlignment="1">
      <alignment horizontal="center" vertical="center" wrapText="1"/>
    </xf>
    <xf numFmtId="38" fontId="7" fillId="0" borderId="15" xfId="1" applyFont="1" applyFill="1" applyBorder="1" applyAlignment="1">
      <alignment horizontal="center" vertical="center" wrapText="1"/>
    </xf>
    <xf numFmtId="38" fontId="7" fillId="0" borderId="7" xfId="1" applyFont="1" applyFill="1" applyBorder="1" applyAlignment="1">
      <alignment horizontal="right" vertical="center" wrapText="1"/>
    </xf>
    <xf numFmtId="38" fontId="7" fillId="0" borderId="0" xfId="1" applyFont="1" applyFill="1" applyBorder="1" applyAlignment="1">
      <alignment horizontal="right" vertical="center" wrapText="1"/>
    </xf>
    <xf numFmtId="38" fontId="27" fillId="0" borderId="13" xfId="4" applyFont="1" applyFill="1" applyBorder="1" applyAlignment="1">
      <alignment horizontal="right" vertical="center" wrapText="1"/>
    </xf>
    <xf numFmtId="38" fontId="27" fillId="0" borderId="2" xfId="4" applyFont="1" applyFill="1" applyBorder="1" applyAlignment="1">
      <alignment horizontal="right" vertical="center" wrapText="1"/>
    </xf>
    <xf numFmtId="38" fontId="7" fillId="0" borderId="7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0" xfId="3" applyNumberFormat="1" applyFont="1" applyFill="1" applyBorder="1" applyAlignment="1">
      <alignment horizontal="right" vertical="center"/>
    </xf>
    <xf numFmtId="38" fontId="27" fillId="0" borderId="13" xfId="4" applyFont="1" applyFill="1" applyBorder="1" applyAlignment="1">
      <alignment horizontal="right" vertical="center"/>
    </xf>
    <xf numFmtId="38" fontId="27" fillId="0" borderId="14" xfId="4" applyFont="1" applyFill="1" applyBorder="1" applyAlignment="1">
      <alignment horizontal="right" vertical="center"/>
    </xf>
    <xf numFmtId="38" fontId="27" fillId="0" borderId="13" xfId="3" applyNumberFormat="1" applyFont="1" applyFill="1" applyBorder="1" applyAlignment="1">
      <alignment horizontal="right" vertical="center"/>
    </xf>
    <xf numFmtId="38" fontId="27" fillId="0" borderId="14" xfId="3" applyNumberFormat="1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right" vertical="center"/>
    </xf>
    <xf numFmtId="38" fontId="7" fillId="0" borderId="4" xfId="2" applyFont="1" applyFill="1" applyBorder="1" applyAlignment="1">
      <alignment horizontal="right" vertical="center"/>
    </xf>
    <xf numFmtId="38" fontId="7" fillId="0" borderId="7" xfId="3" applyNumberFormat="1" applyFont="1" applyFill="1" applyBorder="1" applyAlignment="1">
      <alignment horizontal="right" vertical="center"/>
    </xf>
    <xf numFmtId="38" fontId="7" fillId="0" borderId="4" xfId="3" applyNumberFormat="1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right" vertical="center" wrapText="1"/>
    </xf>
    <xf numFmtId="38" fontId="7" fillId="0" borderId="0" xfId="2" applyFont="1" applyFill="1" applyBorder="1" applyAlignment="1">
      <alignment horizontal="right" vertical="center" wrapText="1"/>
    </xf>
    <xf numFmtId="38" fontId="5" fillId="0" borderId="0" xfId="1" applyFont="1" applyFill="1" applyAlignment="1">
      <alignment horizontal="center" vertical="center"/>
    </xf>
    <xf numFmtId="38" fontId="8" fillId="0" borderId="2" xfId="1" applyFont="1" applyFill="1" applyBorder="1" applyAlignment="1">
      <alignment horizontal="left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15" xfId="1" applyFont="1" applyFill="1" applyBorder="1" applyAlignment="1">
      <alignment horizontal="center" vertical="center" shrinkToFit="1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7" xfId="2" applyNumberFormat="1" applyFont="1" applyFill="1" applyBorder="1" applyAlignment="1">
      <alignment horizontal="right" vertical="center"/>
    </xf>
    <xf numFmtId="176" fontId="7" fillId="0" borderId="4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27" fillId="0" borderId="13" xfId="4" applyNumberFormat="1" applyFont="1" applyFill="1" applyBorder="1" applyAlignment="1">
      <alignment horizontal="right" vertical="center"/>
    </xf>
    <xf numFmtId="176" fontId="27" fillId="0" borderId="2" xfId="4" applyNumberFormat="1" applyFont="1" applyFill="1" applyBorder="1" applyAlignment="1">
      <alignment horizontal="right" vertical="center"/>
    </xf>
    <xf numFmtId="38" fontId="8" fillId="0" borderId="8" xfId="1" applyFont="1" applyFill="1" applyBorder="1" applyAlignment="1">
      <alignment horizontal="left" vertical="center"/>
    </xf>
    <xf numFmtId="38" fontId="8" fillId="0" borderId="0" xfId="1" applyFont="1" applyFill="1" applyBorder="1" applyAlignment="1">
      <alignment horizontal="left" vertical="center"/>
    </xf>
    <xf numFmtId="176" fontId="27" fillId="0" borderId="14" xfId="4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/>
    </xf>
    <xf numFmtId="176" fontId="3" fillId="0" borderId="6" xfId="4" applyNumberFormat="1" applyFont="1" applyFill="1" applyBorder="1" applyAlignment="1">
      <alignment horizontal="right" vertical="center"/>
    </xf>
    <xf numFmtId="176" fontId="3" fillId="0" borderId="3" xfId="4" applyNumberFormat="1" applyFont="1" applyFill="1" applyBorder="1" applyAlignment="1">
      <alignment horizontal="right" vertical="center"/>
    </xf>
    <xf numFmtId="176" fontId="3" fillId="0" borderId="7" xfId="4" applyNumberFormat="1" applyFont="1" applyFill="1" applyBorder="1" applyAlignment="1">
      <alignment horizontal="right" vertical="center"/>
    </xf>
    <xf numFmtId="176" fontId="3" fillId="0" borderId="13" xfId="4" applyNumberFormat="1" applyFont="1" applyFill="1" applyBorder="1" applyAlignment="1">
      <alignment horizontal="right" vertical="center"/>
    </xf>
    <xf numFmtId="180" fontId="7" fillId="0" borderId="11" xfId="0" applyNumberFormat="1" applyFont="1" applyFill="1" applyBorder="1" applyAlignment="1">
      <alignment horizontal="distributed" vertical="center" wrapText="1" justifyLastLine="1"/>
    </xf>
    <xf numFmtId="180" fontId="7" fillId="0" borderId="3" xfId="0" applyNumberFormat="1" applyFont="1" applyFill="1" applyBorder="1" applyAlignment="1">
      <alignment horizontal="distributed" vertical="center" wrapText="1" justifyLastLine="1"/>
    </xf>
    <xf numFmtId="0" fontId="7" fillId="0" borderId="5" xfId="0" applyFont="1" applyFill="1" applyBorder="1" applyAlignment="1">
      <alignment horizontal="center" vertical="center" justifyLastLine="1"/>
    </xf>
    <xf numFmtId="0" fontId="7" fillId="0" borderId="15" xfId="0" applyFont="1" applyFill="1" applyBorder="1" applyAlignment="1">
      <alignment horizontal="center" vertical="center" justifyLastLine="1"/>
    </xf>
  </cellXfs>
  <cellStyles count="5">
    <cellStyle name="桁区切り" xfId="1" builtinId="6"/>
    <cellStyle name="桁区切り 2" xfId="2"/>
    <cellStyle name="桁区切り 2 2" xfId="4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79311476978824"/>
          <c:y val="9.8591678904866725E-2"/>
          <c:w val="0.75154827152711745"/>
          <c:h val="0.748037326195536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'26表 ごみ収集の推移'!$C$59</c:f>
              <c:strCache>
                <c:ptCount val="1"/>
                <c:pt idx="0">
                  <c:v>可燃物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'26表 ごみ収集の推移'!$A$60:$A$64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'26表 ごみ収集の推移'!$C$60:$C$64</c:f>
              <c:numCache>
                <c:formatCode>#,##0_ </c:formatCode>
                <c:ptCount val="5"/>
                <c:pt idx="0">
                  <c:v>24402</c:v>
                </c:pt>
                <c:pt idx="1">
                  <c:v>24720</c:v>
                </c:pt>
                <c:pt idx="2">
                  <c:v>23928</c:v>
                </c:pt>
                <c:pt idx="3" formatCode="#,##0_);[Red]\(#,##0\)">
                  <c:v>24298</c:v>
                </c:pt>
                <c:pt idx="4" formatCode="#,##0_);[Red]\(#,##0\)">
                  <c:v>24480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F-4E94-A531-7B2DACE34717}"/>
            </c:ext>
          </c:extLst>
        </c:ser>
        <c:ser>
          <c:idx val="1"/>
          <c:order val="1"/>
          <c:tx>
            <c:strRef>
              <c:f>'26表 ごみ収集の推移'!$D$59</c:f>
              <c:strCache>
                <c:ptCount val="1"/>
                <c:pt idx="0">
                  <c:v>不燃物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'26表 ごみ収集の推移'!$A$60:$A$64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'26表 ごみ収集の推移'!$D$60:$D$64</c:f>
              <c:numCache>
                <c:formatCode>#,##0_ </c:formatCode>
                <c:ptCount val="5"/>
                <c:pt idx="0">
                  <c:v>891</c:v>
                </c:pt>
                <c:pt idx="1">
                  <c:v>881</c:v>
                </c:pt>
                <c:pt idx="2">
                  <c:v>855</c:v>
                </c:pt>
                <c:pt idx="3" formatCode="General">
                  <c:v>813</c:v>
                </c:pt>
                <c:pt idx="4">
                  <c:v>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F-4E94-A531-7B2DACE34717}"/>
            </c:ext>
          </c:extLst>
        </c:ser>
        <c:ser>
          <c:idx val="2"/>
          <c:order val="2"/>
          <c:tx>
            <c:strRef>
              <c:f>'26表 ごみ収集の推移'!$E$59</c:f>
              <c:strCache>
                <c:ptCount val="1"/>
                <c:pt idx="0">
                  <c:v>粗大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'26表 ごみ収集の推移'!$A$60:$A$64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'26表 ごみ収集の推移'!$E$60:$E$64</c:f>
              <c:numCache>
                <c:formatCode>#,##0_ </c:formatCode>
                <c:ptCount val="5"/>
                <c:pt idx="0">
                  <c:v>1045</c:v>
                </c:pt>
                <c:pt idx="1">
                  <c:v>1034</c:v>
                </c:pt>
                <c:pt idx="2">
                  <c:v>975</c:v>
                </c:pt>
                <c:pt idx="3" formatCode="General">
                  <c:v>1009</c:v>
                </c:pt>
                <c:pt idx="4">
                  <c:v>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5F-4E94-A531-7B2DACE34717}"/>
            </c:ext>
          </c:extLst>
        </c:ser>
        <c:ser>
          <c:idx val="3"/>
          <c:order val="3"/>
          <c:tx>
            <c:strRef>
              <c:f>'26表 ごみ収集の推移'!$F$59</c:f>
              <c:strCache>
                <c:ptCount val="1"/>
                <c:pt idx="0">
                  <c:v>資源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'26表 ごみ収集の推移'!$A$60:$A$64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'26表 ごみ収集の推移'!$F$60:$F$64</c:f>
              <c:numCache>
                <c:formatCode>#,##0_ </c:formatCode>
                <c:ptCount val="5"/>
                <c:pt idx="0">
                  <c:v>3969</c:v>
                </c:pt>
                <c:pt idx="1">
                  <c:v>4060</c:v>
                </c:pt>
                <c:pt idx="2">
                  <c:v>3556</c:v>
                </c:pt>
                <c:pt idx="3">
                  <c:v>3309</c:v>
                </c:pt>
                <c:pt idx="4">
                  <c:v>3157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5F-4E94-A531-7B2DACE34717}"/>
            </c:ext>
          </c:extLst>
        </c:ser>
        <c:ser>
          <c:idx val="4"/>
          <c:order val="4"/>
          <c:tx>
            <c:strRef>
              <c:f>'26表 ごみ収集の推移'!$G$58:$G$59</c:f>
              <c:strCache>
                <c:ptCount val="2"/>
                <c:pt idx="0">
                  <c:v>その他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507955084798223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45F-4E94-A531-7B2DACE34717}"/>
                </c:ext>
              </c:extLst>
            </c:dLbl>
            <c:dLbl>
              <c:idx val="1"/>
              <c:layout>
                <c:manualLayout>
                  <c:x val="2.0124097545145322E-3"/>
                  <c:y val="-1.657711730249368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45F-4E94-A531-7B2DACE34717}"/>
                </c:ext>
              </c:extLst>
            </c:dLbl>
            <c:dLbl>
              <c:idx val="2"/>
              <c:layout>
                <c:manualLayout>
                  <c:x val="-2.2614201718679332E-3"/>
                  <c:y val="-1.361161524500908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45F-4E94-A531-7B2DACE34717}"/>
                </c:ext>
              </c:extLst>
            </c:dLbl>
            <c:dLbl>
              <c:idx val="3"/>
              <c:layout>
                <c:manualLayout>
                  <c:x val="-2.2614201718679332E-3"/>
                  <c:y val="-1.512401693889895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45F-4E94-A531-7B2DACE34717}"/>
                </c:ext>
              </c:extLst>
            </c:dLbl>
            <c:dLbl>
              <c:idx val="4"/>
              <c:layout>
                <c:manualLayout>
                  <c:x val="0"/>
                  <c:y val="-1.058681185722926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5F-4E94-A531-7B2DACE34717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'26表 ごみ収集の推移'!$A$60:$A$64</c:f>
              <c:strCache>
                <c:ptCount val="5"/>
                <c:pt idx="0">
                  <c:v>平成25年度</c:v>
                </c:pt>
                <c:pt idx="1">
                  <c:v>平成26年度</c:v>
                </c:pt>
                <c:pt idx="2">
                  <c:v>平成27年度</c:v>
                </c:pt>
                <c:pt idx="3">
                  <c:v>平成28年度</c:v>
                </c:pt>
                <c:pt idx="4">
                  <c:v>平成29年度</c:v>
                </c:pt>
              </c:strCache>
            </c:strRef>
          </c:cat>
          <c:val>
            <c:numRef>
              <c:f>'26表 ごみ収集の推移'!$G$60:$G$64</c:f>
              <c:numCache>
                <c:formatCode>#,##0_ </c:formatCode>
                <c:ptCount val="5"/>
                <c:pt idx="0">
                  <c:v>167</c:v>
                </c:pt>
                <c:pt idx="1">
                  <c:v>147</c:v>
                </c:pt>
                <c:pt idx="2">
                  <c:v>143</c:v>
                </c:pt>
                <c:pt idx="3">
                  <c:v>196</c:v>
                </c:pt>
                <c:pt idx="4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5F-4E94-A531-7B2DACE34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98743040"/>
        <c:axId val="98744576"/>
      </c:barChart>
      <c:catAx>
        <c:axId val="987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9874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44576"/>
        <c:scaling>
          <c:orientation val="minMax"/>
          <c:max val="32000"/>
          <c:min val="1500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98743040"/>
        <c:crosses val="autoZero"/>
        <c:crossBetween val="between"/>
        <c:majorUnit val="1000"/>
      </c:valAx>
      <c:spPr>
        <a:effectLst/>
      </c:spPr>
    </c:plotArea>
    <c:legend>
      <c:legendPos val="r"/>
      <c:layout>
        <c:manualLayout>
          <c:xMode val="edge"/>
          <c:yMode val="edge"/>
          <c:x val="0.86639785942985104"/>
          <c:y val="0.52271031614196561"/>
          <c:w val="0.11691106690332398"/>
          <c:h val="0.12990593711857046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105834</xdr:colOff>
      <xdr:row>1</xdr:row>
      <xdr:rowOff>19049</xdr:rowOff>
    </xdr:from>
    <xdr:to>
      <xdr:col>8</xdr:col>
      <xdr:colOff>553509</xdr:colOff>
      <xdr:row>49</xdr:row>
      <xdr:rowOff>113241</xdr:rowOff>
    </xdr:to>
    <xdr:graphicFrame macro="">
      <xdr:nvGraphicFramePr>
        <xdr:cNvPr id="126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222250</xdr:colOff>
      <xdr:row>41</xdr:row>
      <xdr:rowOff>31751</xdr:rowOff>
    </xdr:from>
    <xdr:to>
      <xdr:col>0</xdr:col>
      <xdr:colOff>761999</xdr:colOff>
      <xdr:row>44</xdr:row>
      <xdr:rowOff>74083</xdr:rowOff>
    </xdr:to>
    <xdr:sp macro="" textlink="">
      <xdr:nvSpPr>
        <xdr:cNvPr id="2" name="正方形/長方形 1"/>
        <xdr:cNvSpPr/>
      </xdr:nvSpPr>
      <xdr:spPr>
        <a:xfrm>
          <a:off x="222250" y="7556501"/>
          <a:ext cx="539749" cy="5503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306912</xdr:colOff>
      <xdr:row>41</xdr:row>
      <xdr:rowOff>63505</xdr:rowOff>
    </xdr:from>
    <xdr:to>
      <xdr:col>0</xdr:col>
      <xdr:colOff>772579</xdr:colOff>
      <xdr:row>43</xdr:row>
      <xdr:rowOff>10588</xdr:rowOff>
    </xdr:to>
    <xdr:sp macro="" textlink="">
      <xdr:nvSpPr>
        <xdr:cNvPr id="7" name="正方形/長方形 6"/>
        <xdr:cNvSpPr/>
      </xdr:nvSpPr>
      <xdr:spPr>
        <a:xfrm>
          <a:off x="306912" y="7588255"/>
          <a:ext cx="465667" cy="2857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</a:t>
          </a:r>
          <a:endParaRPr kumimoji="1" lang="ja-JP" altLang="en-US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222243</xdr:colOff>
      <xdr:row>40</xdr:row>
      <xdr:rowOff>52917</xdr:rowOff>
    </xdr:from>
    <xdr:to>
      <xdr:col>0</xdr:col>
      <xdr:colOff>764110</xdr:colOff>
      <xdr:row>41</xdr:row>
      <xdr:rowOff>101601</xdr:rowOff>
    </xdr:to>
    <xdr:sp macro="" textlink="">
      <xdr:nvSpPr>
        <xdr:cNvPr id="14" name="正方形/長方形 13"/>
        <xdr:cNvSpPr/>
      </xdr:nvSpPr>
      <xdr:spPr>
        <a:xfrm>
          <a:off x="222243" y="7408334"/>
          <a:ext cx="541867" cy="21801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645583</xdr:colOff>
      <xdr:row>39</xdr:row>
      <xdr:rowOff>78317</xdr:rowOff>
    </xdr:from>
    <xdr:to>
      <xdr:col>7</xdr:col>
      <xdr:colOff>309033</xdr:colOff>
      <xdr:row>41</xdr:row>
      <xdr:rowOff>10583</xdr:rowOff>
    </xdr:to>
    <xdr:grpSp>
      <xdr:nvGrpSpPr>
        <xdr:cNvPr id="12638" name="グループ化 2"/>
        <xdr:cNvGrpSpPr>
          <a:grpSpLocks/>
        </xdr:cNvGrpSpPr>
      </xdr:nvGrpSpPr>
      <xdr:grpSpPr bwMode="auto">
        <a:xfrm>
          <a:off x="645583" y="7264400"/>
          <a:ext cx="4838700" cy="270933"/>
          <a:chOff x="14205526" y="4957046"/>
          <a:chExt cx="4623288" cy="219807"/>
        </a:xfrm>
      </xdr:grpSpPr>
      <xdr:sp macro="" textlink="">
        <xdr:nvSpPr>
          <xdr:cNvPr id="4" name="フリーフォーム 3"/>
          <xdr:cNvSpPr/>
        </xdr:nvSpPr>
        <xdr:spPr>
          <a:xfrm>
            <a:off x="14223005" y="4988447"/>
            <a:ext cx="4562110" cy="177939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フリーフォーム 4"/>
          <xdr:cNvSpPr/>
        </xdr:nvSpPr>
        <xdr:spPr>
          <a:xfrm>
            <a:off x="14205526" y="4957046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19053</xdr:colOff>
      <xdr:row>42</xdr:row>
      <xdr:rowOff>95245</xdr:rowOff>
    </xdr:from>
    <xdr:to>
      <xdr:col>8</xdr:col>
      <xdr:colOff>497417</xdr:colOff>
      <xdr:row>45</xdr:row>
      <xdr:rowOff>167212</xdr:rowOff>
    </xdr:to>
    <xdr:sp macro="" textlink="">
      <xdr:nvSpPr>
        <xdr:cNvPr id="28" name="テキスト ボックス 27"/>
        <xdr:cNvSpPr txBox="1"/>
      </xdr:nvSpPr>
      <xdr:spPr bwMode="auto">
        <a:xfrm>
          <a:off x="19053" y="7789328"/>
          <a:ext cx="6341531" cy="579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総重量（ｔ）　　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30,473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　　　  </a:t>
          </a:r>
          <a:r>
            <a:rPr kumimoji="1"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 30,842 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　　    </a:t>
          </a:r>
          <a:r>
            <a:rPr kumimoji="1"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29,456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  </a:t>
          </a:r>
          <a:r>
            <a:rPr kumimoji="1"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29,626 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　　    </a:t>
          </a:r>
          <a:r>
            <a:rPr kumimoji="1"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29,708 </a:t>
          </a:r>
          <a:endParaRPr kumimoji="1"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0.02895</cdr:x>
      <cdr:y>0.05167</cdr:y>
    </cdr:from>
    <cdr:to>
      <cdr:x>0.02895</cdr:x>
      <cdr:y>0.05167</cdr:y>
    </cdr:to>
    <cdr:sp macro="" textlink="">
      <cdr:nvSpPr>
        <cdr:cNvPr id="1054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731" y="44471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cdr:txBody>
    </cdr:sp>
  </cdr:relSizeAnchor>
  <cdr:relSizeAnchor xmlns:cdr="http://schemas.openxmlformats.org/drawingml/2006/chartDrawing">
    <cdr:from>
      <cdr:x>0.02245</cdr:x>
      <cdr:y>0.03802</cdr:y>
    </cdr:from>
    <cdr:to>
      <cdr:x>0.16088</cdr:x>
      <cdr:y>0.06988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37141" y="350494"/>
          <a:ext cx="822979" cy="29717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>
              <a:latin typeface="ＭＳ Ｐ明朝" panose="02020600040205080304" pitchFamily="18" charset="-128"/>
              <a:ea typeface="ＭＳ Ｐ明朝" panose="02020600040205080304" pitchFamily="18" charset="-128"/>
            </a:rPr>
            <a:t>単位：ｔ</a:t>
          </a:r>
          <a:endParaRPr lang="ja-JP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228600</xdr:rowOff>
    </xdr:from>
    <xdr:to>
      <xdr:col>4</xdr:col>
      <xdr:colOff>476250</xdr:colOff>
      <xdr:row>0</xdr:row>
      <xdr:rowOff>228600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095625" y="1714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26"/>
  <sheetViews>
    <sheetView view="pageBreakPreview" zoomScale="75" zoomScaleNormal="100" zoomScaleSheetLayoutView="75" workbookViewId="0"/>
  </sheetViews>
  <sheetFormatPr defaultRowHeight="13.5" x14ac:dyDescent="0.15"/>
  <cols>
    <col min="1" max="1" width="7" customWidth="1"/>
    <col min="2" max="2" width="7.25" customWidth="1"/>
    <col min="3" max="3" width="1.75" customWidth="1"/>
    <col min="4" max="4" width="19.25" customWidth="1"/>
    <col min="5" max="5" width="14.625" customWidth="1"/>
    <col min="7" max="7" width="16.875" customWidth="1"/>
  </cols>
  <sheetData>
    <row r="6" spans="1:12" ht="30" x14ac:dyDescent="0.15">
      <c r="A6" s="52"/>
      <c r="B6" s="52"/>
      <c r="C6" s="52"/>
      <c r="D6" s="52"/>
      <c r="E6" s="52"/>
      <c r="F6" s="53" t="s">
        <v>102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54"/>
      <c r="C15" s="55"/>
      <c r="D15" s="56"/>
      <c r="E15" s="56"/>
      <c r="F15" s="84"/>
      <c r="H15" s="56"/>
      <c r="I15" s="57"/>
      <c r="K15" s="57"/>
    </row>
    <row r="16" spans="1:12" ht="19.149999999999999" customHeight="1" x14ac:dyDescent="0.15">
      <c r="B16" s="54"/>
      <c r="C16" s="55"/>
      <c r="D16" s="56"/>
      <c r="E16" s="56"/>
      <c r="F16" s="84"/>
      <c r="I16" s="56"/>
      <c r="J16" s="57"/>
      <c r="K16" s="56"/>
      <c r="L16" s="57"/>
    </row>
    <row r="17" spans="2:12" ht="19.149999999999999" customHeight="1" x14ac:dyDescent="0.15">
      <c r="B17" s="54"/>
      <c r="C17" s="55"/>
      <c r="D17" s="56"/>
      <c r="E17" s="56"/>
      <c r="F17" s="84"/>
      <c r="I17" s="56"/>
      <c r="J17" s="57"/>
      <c r="K17" s="56"/>
      <c r="L17" s="57"/>
    </row>
    <row r="18" spans="2:12" ht="19.149999999999999" customHeight="1" x14ac:dyDescent="0.15">
      <c r="B18" s="54"/>
      <c r="C18" s="55"/>
      <c r="D18" s="56"/>
      <c r="E18" s="56"/>
      <c r="F18" s="84"/>
      <c r="I18" s="56"/>
      <c r="J18" s="57"/>
      <c r="K18" s="56"/>
      <c r="L18" s="57"/>
    </row>
    <row r="19" spans="2:12" ht="19.149999999999999" customHeight="1" x14ac:dyDescent="0.15">
      <c r="B19" s="54"/>
      <c r="C19" s="55"/>
      <c r="D19" s="56"/>
      <c r="E19" s="56"/>
      <c r="F19" s="84"/>
      <c r="I19" s="56"/>
      <c r="J19" s="57"/>
      <c r="K19" s="56"/>
    </row>
    <row r="20" spans="2:12" ht="19.149999999999999" customHeight="1" x14ac:dyDescent="0.15">
      <c r="B20" s="54"/>
      <c r="C20" s="55"/>
      <c r="D20" s="56"/>
      <c r="E20" s="56"/>
      <c r="F20" s="84"/>
      <c r="I20" s="56"/>
      <c r="J20" s="57"/>
      <c r="K20" s="56"/>
      <c r="L20" s="57"/>
    </row>
    <row r="21" spans="2:12" ht="19.149999999999999" customHeight="1" x14ac:dyDescent="0.15">
      <c r="B21" s="54"/>
      <c r="C21" s="55"/>
      <c r="D21" s="56"/>
      <c r="E21" s="56"/>
      <c r="F21" s="84"/>
      <c r="I21" s="56"/>
      <c r="J21" s="57"/>
      <c r="K21" s="56"/>
    </row>
    <row r="22" spans="2:12" ht="19.149999999999999" customHeight="1" x14ac:dyDescent="0.15">
      <c r="B22" s="54"/>
      <c r="C22" s="55"/>
      <c r="D22" s="56"/>
      <c r="E22" s="56"/>
      <c r="F22" s="57"/>
      <c r="K22" s="56"/>
      <c r="L22" s="57"/>
    </row>
    <row r="23" spans="2:12" ht="19.149999999999999" customHeight="1" x14ac:dyDescent="0.15">
      <c r="B23" s="54"/>
      <c r="D23" s="56"/>
      <c r="E23" s="56"/>
      <c r="F23" s="57"/>
      <c r="K23" s="56"/>
      <c r="L23" s="57"/>
    </row>
    <row r="24" spans="2:12" x14ac:dyDescent="0.15">
      <c r="B24" s="54"/>
      <c r="D24" s="56"/>
      <c r="E24" s="56"/>
      <c r="F24" s="57"/>
      <c r="K24" s="56"/>
      <c r="L24" s="57"/>
    </row>
    <row r="25" spans="2:12" x14ac:dyDescent="0.15">
      <c r="B25" s="54"/>
      <c r="D25" s="56"/>
      <c r="E25" s="56"/>
      <c r="F25" s="57"/>
      <c r="K25" s="56"/>
      <c r="L25" s="57"/>
    </row>
    <row r="26" spans="2:12" x14ac:dyDescent="0.15">
      <c r="B26" s="54"/>
      <c r="D26" s="56"/>
      <c r="E26" s="56"/>
      <c r="F26" s="57"/>
      <c r="K26" s="56"/>
      <c r="L26" s="57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74"/>
  <sheetViews>
    <sheetView tabSelected="1" view="pageBreakPreview" zoomScale="90" zoomScaleNormal="100" zoomScaleSheetLayoutView="90" workbookViewId="0">
      <selection activeCell="D52" sqref="D52"/>
    </sheetView>
  </sheetViews>
  <sheetFormatPr defaultRowHeight="13.5" x14ac:dyDescent="0.15"/>
  <cols>
    <col min="1" max="1" width="11" customWidth="1"/>
    <col min="2" max="2" width="11.75" customWidth="1"/>
    <col min="11" max="11" width="6.375" bestFit="1" customWidth="1"/>
    <col min="12" max="12" width="4.875" bestFit="1" customWidth="1"/>
    <col min="13" max="13" width="11.125" bestFit="1" customWidth="1"/>
    <col min="14" max="17" width="11.375" bestFit="1" customWidth="1"/>
    <col min="18" max="18" width="3.375" bestFit="1" customWidth="1"/>
    <col min="19" max="20" width="5.5" bestFit="1" customWidth="1"/>
    <col min="21" max="30" width="8.25" customWidth="1"/>
  </cols>
  <sheetData>
    <row r="1" spans="1:9" ht="39.6" customHeight="1" x14ac:dyDescent="0.2">
      <c r="A1" s="278" t="s">
        <v>135</v>
      </c>
      <c r="B1" s="278"/>
      <c r="C1" s="278"/>
      <c r="D1" s="278"/>
      <c r="E1" s="278"/>
      <c r="F1" s="278"/>
      <c r="G1" s="278"/>
      <c r="H1" s="278"/>
      <c r="I1" s="278"/>
    </row>
    <row r="2" spans="1:9" ht="33.6" customHeight="1" x14ac:dyDescent="0.2">
      <c r="A2" s="46"/>
      <c r="C2" s="62"/>
    </row>
    <row r="58" spans="1:17" x14ac:dyDescent="0.15">
      <c r="A58" s="279" t="s">
        <v>94</v>
      </c>
      <c r="B58" s="279" t="s">
        <v>95</v>
      </c>
      <c r="C58" s="281" t="s">
        <v>96</v>
      </c>
      <c r="D58" s="282"/>
      <c r="E58" s="282"/>
      <c r="F58" s="283"/>
      <c r="G58" s="270" t="s">
        <v>97</v>
      </c>
      <c r="K58" s="122"/>
      <c r="L58" s="121"/>
      <c r="M58" s="121"/>
      <c r="N58" s="121"/>
      <c r="O58" s="123"/>
    </row>
    <row r="59" spans="1:17" x14ac:dyDescent="0.15">
      <c r="A59" s="280"/>
      <c r="B59" s="280"/>
      <c r="C59" s="47" t="s">
        <v>5</v>
      </c>
      <c r="D59" s="48" t="s">
        <v>6</v>
      </c>
      <c r="E59" s="49" t="s">
        <v>7</v>
      </c>
      <c r="F59" s="50" t="s">
        <v>98</v>
      </c>
      <c r="G59" s="270"/>
      <c r="J59" t="s">
        <v>203</v>
      </c>
      <c r="K59" s="124"/>
      <c r="L59" s="125"/>
      <c r="M59" s="125"/>
      <c r="N59" s="125"/>
      <c r="O59" s="126"/>
    </row>
    <row r="60" spans="1:17" x14ac:dyDescent="0.15">
      <c r="A60" s="225" t="s">
        <v>198</v>
      </c>
      <c r="B60" s="51">
        <v>30473</v>
      </c>
      <c r="C60" s="51">
        <v>24402</v>
      </c>
      <c r="D60" s="51">
        <v>891</v>
      </c>
      <c r="E60" s="51">
        <v>1045</v>
      </c>
      <c r="F60" s="51">
        <v>3969</v>
      </c>
      <c r="G60" s="51">
        <v>167</v>
      </c>
    </row>
    <row r="61" spans="1:17" ht="27" x14ac:dyDescent="0.15">
      <c r="A61" s="225" t="s">
        <v>200</v>
      </c>
      <c r="B61" s="51">
        <v>30842</v>
      </c>
      <c r="C61" s="51">
        <v>24720</v>
      </c>
      <c r="D61" s="51">
        <v>881</v>
      </c>
      <c r="E61" s="51">
        <v>1034</v>
      </c>
      <c r="F61" s="51">
        <v>4060</v>
      </c>
      <c r="G61" s="51">
        <v>147</v>
      </c>
      <c r="K61" s="270" t="s">
        <v>94</v>
      </c>
      <c r="L61" s="270"/>
      <c r="M61" s="235" t="s">
        <v>184</v>
      </c>
      <c r="N61" s="235" t="s">
        <v>185</v>
      </c>
      <c r="O61" s="235" t="s">
        <v>186</v>
      </c>
      <c r="P61" s="226" t="s">
        <v>188</v>
      </c>
      <c r="Q61" s="226" t="s">
        <v>189</v>
      </c>
    </row>
    <row r="62" spans="1:17" x14ac:dyDescent="0.15">
      <c r="A62" s="225" t="s">
        <v>199</v>
      </c>
      <c r="B62" s="85">
        <v>29456</v>
      </c>
      <c r="C62" s="85">
        <v>23928</v>
      </c>
      <c r="D62" s="85">
        <v>855</v>
      </c>
      <c r="E62" s="85">
        <v>975</v>
      </c>
      <c r="F62" s="85">
        <v>3556</v>
      </c>
      <c r="G62" s="85">
        <v>143</v>
      </c>
      <c r="K62" s="270" t="s">
        <v>190</v>
      </c>
      <c r="L62" s="270"/>
      <c r="M62" s="236">
        <v>30473</v>
      </c>
      <c r="N62" s="236">
        <v>30842</v>
      </c>
      <c r="O62" s="236">
        <v>29456</v>
      </c>
      <c r="P62" s="236">
        <v>29626</v>
      </c>
      <c r="Q62" s="236">
        <v>29708</v>
      </c>
    </row>
    <row r="63" spans="1:17" x14ac:dyDescent="0.15">
      <c r="A63" s="226" t="s">
        <v>201</v>
      </c>
      <c r="B63" s="90">
        <v>29626</v>
      </c>
      <c r="C63" s="131">
        <v>24298</v>
      </c>
      <c r="D63" s="91">
        <v>813</v>
      </c>
      <c r="E63" s="91">
        <v>1009</v>
      </c>
      <c r="F63" s="85">
        <v>3309</v>
      </c>
      <c r="G63" s="85">
        <v>196</v>
      </c>
    </row>
    <row r="64" spans="1:17" x14ac:dyDescent="0.15">
      <c r="A64" s="226" t="s">
        <v>202</v>
      </c>
      <c r="B64" s="135">
        <v>29708</v>
      </c>
      <c r="C64" s="136">
        <v>24480</v>
      </c>
      <c r="D64" s="137">
        <v>818</v>
      </c>
      <c r="E64" s="137">
        <v>1093</v>
      </c>
      <c r="F64" s="138">
        <v>3157</v>
      </c>
      <c r="G64" s="138">
        <v>160</v>
      </c>
    </row>
    <row r="65" spans="1:32" x14ac:dyDescent="0.15">
      <c r="F65" s="86">
        <f>SUM(C63:F63)</f>
        <v>29429</v>
      </c>
      <c r="G65" s="86">
        <f>B63-F65</f>
        <v>197</v>
      </c>
    </row>
    <row r="67" spans="1:32" x14ac:dyDescent="0.15">
      <c r="A67" s="225"/>
    </row>
    <row r="68" spans="1:32" x14ac:dyDescent="0.15">
      <c r="A68" s="225"/>
      <c r="I68" s="271" t="s">
        <v>111</v>
      </c>
      <c r="J68" s="273" t="s">
        <v>0</v>
      </c>
      <c r="K68" s="227"/>
      <c r="L68" s="227"/>
      <c r="M68" s="227"/>
      <c r="N68" s="227"/>
      <c r="O68" s="227"/>
      <c r="P68" s="275" t="s">
        <v>1</v>
      </c>
      <c r="Q68" s="276"/>
      <c r="R68" s="276"/>
      <c r="S68" s="277"/>
      <c r="T68" s="275" t="s">
        <v>2</v>
      </c>
      <c r="U68" s="276"/>
      <c r="V68" s="276"/>
      <c r="W68" s="276"/>
      <c r="X68" s="276"/>
      <c r="Y68" s="277"/>
      <c r="Z68" s="275" t="s">
        <v>3</v>
      </c>
      <c r="AA68" s="276"/>
      <c r="AB68" s="276"/>
      <c r="AC68" s="276"/>
      <c r="AD68" s="277"/>
      <c r="AE68" s="266" t="s">
        <v>39</v>
      </c>
      <c r="AF68" s="268" t="s">
        <v>4</v>
      </c>
    </row>
    <row r="69" spans="1:32" ht="25.5" x14ac:dyDescent="0.15">
      <c r="A69" s="225"/>
      <c r="I69" s="272"/>
      <c r="J69" s="274"/>
      <c r="K69" s="228" t="s">
        <v>5</v>
      </c>
      <c r="L69" s="228" t="s">
        <v>6</v>
      </c>
      <c r="M69" s="228" t="s">
        <v>7</v>
      </c>
      <c r="N69" s="228" t="s">
        <v>8</v>
      </c>
      <c r="O69" s="228" t="s">
        <v>187</v>
      </c>
      <c r="P69" s="8" t="s">
        <v>5</v>
      </c>
      <c r="Q69" s="8" t="s">
        <v>6</v>
      </c>
      <c r="R69" s="8" t="s">
        <v>7</v>
      </c>
      <c r="S69" s="8" t="s">
        <v>8</v>
      </c>
      <c r="T69" s="8" t="s">
        <v>5</v>
      </c>
      <c r="U69" s="8" t="s">
        <v>6</v>
      </c>
      <c r="V69" s="8" t="s">
        <v>7</v>
      </c>
      <c r="W69" s="8" t="s">
        <v>8</v>
      </c>
      <c r="X69" s="8" t="s">
        <v>9</v>
      </c>
      <c r="Y69" s="8" t="s">
        <v>10</v>
      </c>
      <c r="Z69" s="9" t="s">
        <v>5</v>
      </c>
      <c r="AA69" s="9" t="s">
        <v>6</v>
      </c>
      <c r="AB69" s="9" t="s">
        <v>7</v>
      </c>
      <c r="AC69" s="9" t="s">
        <v>34</v>
      </c>
      <c r="AD69" s="9" t="s">
        <v>9</v>
      </c>
      <c r="AE69" s="267"/>
      <c r="AF69" s="269"/>
    </row>
    <row r="70" spans="1:32" x14ac:dyDescent="0.15">
      <c r="A70" s="225"/>
      <c r="I70" s="229" t="s">
        <v>177</v>
      </c>
      <c r="J70" s="230">
        <v>30473</v>
      </c>
      <c r="K70" s="230">
        <f>P70+T70+Z70</f>
        <v>24402</v>
      </c>
      <c r="L70" s="230">
        <f>Q70+U70+AA70</f>
        <v>891</v>
      </c>
      <c r="M70" s="230">
        <f>R70+V70+AB70</f>
        <v>1045</v>
      </c>
      <c r="N70" s="230">
        <f>S70+W70+AC70</f>
        <v>3969</v>
      </c>
      <c r="O70" s="230">
        <f>SUM(AE70:AF70)+X70</f>
        <v>167</v>
      </c>
      <c r="P70" s="24">
        <v>17627</v>
      </c>
      <c r="Q70" s="24">
        <v>569</v>
      </c>
      <c r="R70" s="24">
        <v>59</v>
      </c>
      <c r="S70" s="24">
        <v>3521</v>
      </c>
      <c r="T70" s="24">
        <v>2281</v>
      </c>
      <c r="U70" s="24">
        <v>291</v>
      </c>
      <c r="V70" s="24">
        <v>970</v>
      </c>
      <c r="W70" s="24">
        <v>372</v>
      </c>
      <c r="X70" s="24">
        <v>105</v>
      </c>
      <c r="Y70" s="161" t="s">
        <v>60</v>
      </c>
      <c r="Z70" s="24">
        <v>4494</v>
      </c>
      <c r="AA70" s="24">
        <v>31</v>
      </c>
      <c r="AB70" s="24">
        <v>16</v>
      </c>
      <c r="AC70" s="24">
        <v>76</v>
      </c>
      <c r="AD70" s="161" t="s">
        <v>60</v>
      </c>
      <c r="AE70" s="24">
        <v>4</v>
      </c>
      <c r="AF70" s="162">
        <v>58</v>
      </c>
    </row>
    <row r="71" spans="1:32" x14ac:dyDescent="0.15">
      <c r="A71" s="225"/>
      <c r="I71" s="229">
        <v>26</v>
      </c>
      <c r="J71" s="231">
        <v>30842</v>
      </c>
      <c r="K71" s="230">
        <f>P71+T71+Z71</f>
        <v>24720</v>
      </c>
      <c r="L71" s="230">
        <f t="shared" ref="L71:L74" si="0">Q71+U71+AA71</f>
        <v>881</v>
      </c>
      <c r="M71" s="230">
        <f t="shared" ref="M71:M74" si="1">R71+V71+AB71</f>
        <v>1034</v>
      </c>
      <c r="N71" s="230">
        <f t="shared" ref="N71:N74" si="2">S71+W71+AC71</f>
        <v>4060</v>
      </c>
      <c r="O71" s="230">
        <f t="shared" ref="O71:O74" si="3">SUM(AE71:AF71)+X71</f>
        <v>147</v>
      </c>
      <c r="P71" s="130">
        <v>17440</v>
      </c>
      <c r="Q71" s="130">
        <v>556</v>
      </c>
      <c r="R71" s="130">
        <v>3</v>
      </c>
      <c r="S71" s="130">
        <v>3653</v>
      </c>
      <c r="T71" s="130">
        <v>2605</v>
      </c>
      <c r="U71" s="130">
        <v>295</v>
      </c>
      <c r="V71" s="130">
        <v>1015</v>
      </c>
      <c r="W71" s="130">
        <v>342</v>
      </c>
      <c r="X71" s="130">
        <v>121</v>
      </c>
      <c r="Y71" s="161" t="s">
        <v>72</v>
      </c>
      <c r="Z71" s="130">
        <v>4675</v>
      </c>
      <c r="AA71" s="130">
        <v>30</v>
      </c>
      <c r="AB71" s="130">
        <v>16</v>
      </c>
      <c r="AC71" s="130">
        <v>65</v>
      </c>
      <c r="AD71" s="161" t="s">
        <v>72</v>
      </c>
      <c r="AE71" s="130">
        <v>1</v>
      </c>
      <c r="AF71" s="163">
        <v>25</v>
      </c>
    </row>
    <row r="72" spans="1:32" x14ac:dyDescent="0.15">
      <c r="A72" s="225"/>
      <c r="I72" s="229">
        <v>27</v>
      </c>
      <c r="J72" s="231">
        <v>29456</v>
      </c>
      <c r="K72" s="230">
        <f>P72+T72+Z72</f>
        <v>23928</v>
      </c>
      <c r="L72" s="230">
        <f t="shared" si="0"/>
        <v>855</v>
      </c>
      <c r="M72" s="230">
        <f t="shared" si="1"/>
        <v>975</v>
      </c>
      <c r="N72" s="230">
        <f t="shared" si="2"/>
        <v>3556</v>
      </c>
      <c r="O72" s="230">
        <f t="shared" si="3"/>
        <v>143</v>
      </c>
      <c r="P72" s="130">
        <v>16993</v>
      </c>
      <c r="Q72" s="130">
        <v>538</v>
      </c>
      <c r="R72" s="130">
        <v>5</v>
      </c>
      <c r="S72" s="130">
        <v>3132</v>
      </c>
      <c r="T72" s="130">
        <v>2502</v>
      </c>
      <c r="U72" s="130">
        <v>288</v>
      </c>
      <c r="V72" s="130">
        <v>957</v>
      </c>
      <c r="W72" s="130">
        <v>366</v>
      </c>
      <c r="X72" s="130">
        <v>114</v>
      </c>
      <c r="Y72" s="161" t="s">
        <v>60</v>
      </c>
      <c r="Z72" s="130">
        <v>4433</v>
      </c>
      <c r="AA72" s="130">
        <v>29</v>
      </c>
      <c r="AB72" s="130">
        <v>13</v>
      </c>
      <c r="AC72" s="130">
        <v>58</v>
      </c>
      <c r="AD72" s="161" t="s">
        <v>60</v>
      </c>
      <c r="AE72" s="130">
        <v>3</v>
      </c>
      <c r="AF72" s="163">
        <v>26</v>
      </c>
    </row>
    <row r="73" spans="1:32" x14ac:dyDescent="0.15">
      <c r="I73" s="232">
        <v>28</v>
      </c>
      <c r="J73" s="231">
        <v>29626</v>
      </c>
      <c r="K73" s="230">
        <f>P73+T73+Z73</f>
        <v>24298</v>
      </c>
      <c r="L73" s="230">
        <f t="shared" si="0"/>
        <v>813</v>
      </c>
      <c r="M73" s="230">
        <f t="shared" si="1"/>
        <v>1009</v>
      </c>
      <c r="N73" s="230">
        <f t="shared" si="2"/>
        <v>3309</v>
      </c>
      <c r="O73" s="230">
        <f t="shared" si="3"/>
        <v>196</v>
      </c>
      <c r="P73" s="130">
        <v>17143</v>
      </c>
      <c r="Q73" s="130">
        <v>533</v>
      </c>
      <c r="R73" s="130">
        <v>6</v>
      </c>
      <c r="S73" s="130">
        <v>2962</v>
      </c>
      <c r="T73" s="130">
        <v>2747</v>
      </c>
      <c r="U73" s="130">
        <v>252</v>
      </c>
      <c r="V73" s="130">
        <v>987</v>
      </c>
      <c r="W73" s="130">
        <v>297</v>
      </c>
      <c r="X73" s="130">
        <v>135</v>
      </c>
      <c r="Y73" s="161" t="s">
        <v>72</v>
      </c>
      <c r="Z73" s="130">
        <v>4408</v>
      </c>
      <c r="AA73" s="130">
        <v>28</v>
      </c>
      <c r="AB73" s="130">
        <v>16</v>
      </c>
      <c r="AC73" s="130">
        <v>50</v>
      </c>
      <c r="AD73" s="161" t="s">
        <v>72</v>
      </c>
      <c r="AE73" s="130">
        <v>3</v>
      </c>
      <c r="AF73" s="163">
        <v>58</v>
      </c>
    </row>
    <row r="74" spans="1:32" x14ac:dyDescent="0.15">
      <c r="I74" s="233">
        <v>29</v>
      </c>
      <c r="J74" s="234">
        <v>29708</v>
      </c>
      <c r="K74" s="230">
        <f>P74+T74+Z74</f>
        <v>24480</v>
      </c>
      <c r="L74" s="230">
        <f t="shared" si="0"/>
        <v>818</v>
      </c>
      <c r="M74" s="230">
        <f t="shared" si="1"/>
        <v>1093</v>
      </c>
      <c r="N74" s="230">
        <f t="shared" si="2"/>
        <v>3157</v>
      </c>
      <c r="O74" s="230">
        <f t="shared" si="3"/>
        <v>160</v>
      </c>
      <c r="P74" s="200">
        <v>17339</v>
      </c>
      <c r="Q74" s="200">
        <v>533</v>
      </c>
      <c r="R74" s="200">
        <v>4</v>
      </c>
      <c r="S74" s="200">
        <v>2835</v>
      </c>
      <c r="T74" s="200">
        <v>2670</v>
      </c>
      <c r="U74" s="200">
        <v>250</v>
      </c>
      <c r="V74" s="200">
        <v>1073</v>
      </c>
      <c r="W74" s="200">
        <v>284</v>
      </c>
      <c r="X74" s="200">
        <v>129</v>
      </c>
      <c r="Y74" s="201" t="s">
        <v>136</v>
      </c>
      <c r="Z74" s="200">
        <v>4471</v>
      </c>
      <c r="AA74" s="200">
        <v>35</v>
      </c>
      <c r="AB74" s="200">
        <v>16</v>
      </c>
      <c r="AC74" s="200">
        <v>38</v>
      </c>
      <c r="AD74" s="201" t="s">
        <v>136</v>
      </c>
      <c r="AE74" s="200">
        <v>4</v>
      </c>
      <c r="AF74" s="202">
        <v>27</v>
      </c>
    </row>
  </sheetData>
  <mergeCells count="14">
    <mergeCell ref="A1:I1"/>
    <mergeCell ref="A58:A59"/>
    <mergeCell ref="B58:B59"/>
    <mergeCell ref="C58:F58"/>
    <mergeCell ref="G58:G59"/>
    <mergeCell ref="AE68:AE69"/>
    <mergeCell ref="AF68:AF69"/>
    <mergeCell ref="K61:L61"/>
    <mergeCell ref="K62:L62"/>
    <mergeCell ref="I68:I69"/>
    <mergeCell ref="J68:J69"/>
    <mergeCell ref="P68:S68"/>
    <mergeCell ref="T68:Y68"/>
    <mergeCell ref="Z68:AD68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0"/>
  <sheetViews>
    <sheetView view="pageBreakPreview" zoomScaleNormal="100" zoomScaleSheetLayoutView="100" workbookViewId="0">
      <selection activeCell="M26" sqref="M26"/>
    </sheetView>
  </sheetViews>
  <sheetFormatPr defaultRowHeight="12" x14ac:dyDescent="0.15"/>
  <cols>
    <col min="1" max="1" width="12.375" style="16" customWidth="1"/>
    <col min="2" max="9" width="7.375" style="16" customWidth="1"/>
    <col min="10" max="11" width="7.375" style="3" customWidth="1"/>
    <col min="12" max="16384" width="9" style="3"/>
  </cols>
  <sheetData>
    <row r="1" spans="1:11" s="1" customFormat="1" ht="27" customHeight="1" x14ac:dyDescent="0.15">
      <c r="A1" s="284" t="s">
        <v>120</v>
      </c>
      <c r="B1" s="284"/>
      <c r="C1" s="284"/>
      <c r="D1" s="284"/>
      <c r="E1" s="284"/>
      <c r="F1" s="284"/>
      <c r="G1" s="284"/>
      <c r="H1" s="284"/>
      <c r="I1" s="284"/>
    </row>
    <row r="2" spans="1:11" s="2" customFormat="1" ht="27" customHeight="1" x14ac:dyDescent="0.15">
      <c r="A2" s="129" t="s">
        <v>121</v>
      </c>
      <c r="B2" s="15"/>
      <c r="C2" s="15"/>
      <c r="D2" s="15"/>
      <c r="E2" s="15"/>
      <c r="F2" s="15"/>
      <c r="G2" s="15"/>
      <c r="H2" s="238"/>
      <c r="I2" s="111" t="s">
        <v>122</v>
      </c>
    </row>
    <row r="3" spans="1:11" ht="24" customHeight="1" x14ac:dyDescent="0.15">
      <c r="A3" s="285" t="s">
        <v>110</v>
      </c>
      <c r="B3" s="288" t="s">
        <v>40</v>
      </c>
      <c r="C3" s="288"/>
      <c r="D3" s="288"/>
      <c r="E3" s="288"/>
      <c r="F3" s="288"/>
      <c r="G3" s="288"/>
      <c r="H3" s="288"/>
      <c r="I3" s="289"/>
      <c r="J3" s="106"/>
      <c r="K3" s="106"/>
    </row>
    <row r="4" spans="1:11" ht="24" customHeight="1" x14ac:dyDescent="0.15">
      <c r="A4" s="286"/>
      <c r="B4" s="288" t="s">
        <v>42</v>
      </c>
      <c r="C4" s="288"/>
      <c r="D4" s="288" t="s">
        <v>43</v>
      </c>
      <c r="E4" s="288"/>
      <c r="F4" s="288" t="s">
        <v>44</v>
      </c>
      <c r="G4" s="288"/>
      <c r="H4" s="288" t="s">
        <v>45</v>
      </c>
      <c r="I4" s="289"/>
      <c r="J4" s="290"/>
      <c r="K4" s="290"/>
    </row>
    <row r="5" spans="1:11" ht="24" customHeight="1" x14ac:dyDescent="0.15">
      <c r="A5" s="287"/>
      <c r="B5" s="104" t="s">
        <v>48</v>
      </c>
      <c r="C5" s="104" t="s">
        <v>49</v>
      </c>
      <c r="D5" s="104" t="s">
        <v>48</v>
      </c>
      <c r="E5" s="104" t="s">
        <v>49</v>
      </c>
      <c r="F5" s="104" t="s">
        <v>48</v>
      </c>
      <c r="G5" s="104" t="s">
        <v>49</v>
      </c>
      <c r="H5" s="104" t="s">
        <v>48</v>
      </c>
      <c r="I5" s="105" t="s">
        <v>49</v>
      </c>
      <c r="J5" s="290"/>
      <c r="K5" s="290"/>
    </row>
    <row r="6" spans="1:11" s="18" customFormat="1" ht="27.75" customHeight="1" x14ac:dyDescent="0.15">
      <c r="A6" s="115" t="s">
        <v>175</v>
      </c>
      <c r="B6" s="113">
        <v>3</v>
      </c>
      <c r="C6" s="112">
        <v>938</v>
      </c>
      <c r="D6" s="112">
        <v>63</v>
      </c>
      <c r="E6" s="114">
        <v>158</v>
      </c>
      <c r="F6" s="113">
        <v>50</v>
      </c>
      <c r="G6" s="112" t="s">
        <v>123</v>
      </c>
      <c r="H6" s="112" t="s">
        <v>123</v>
      </c>
      <c r="I6" s="113" t="s">
        <v>123</v>
      </c>
      <c r="J6" s="39"/>
      <c r="K6" s="39"/>
    </row>
    <row r="7" spans="1:11" s="18" customFormat="1" ht="27.75" customHeight="1" x14ac:dyDescent="0.15">
      <c r="A7" s="115">
        <v>27</v>
      </c>
      <c r="B7" s="113">
        <v>3</v>
      </c>
      <c r="C7" s="112">
        <v>848</v>
      </c>
      <c r="D7" s="112">
        <v>64</v>
      </c>
      <c r="E7" s="114">
        <v>139</v>
      </c>
      <c r="F7" s="113">
        <v>47</v>
      </c>
      <c r="G7" s="112" t="s">
        <v>123</v>
      </c>
      <c r="H7" s="112">
        <v>1</v>
      </c>
      <c r="I7" s="113">
        <v>1</v>
      </c>
      <c r="J7" s="39"/>
      <c r="K7" s="39"/>
    </row>
    <row r="8" spans="1:11" s="18" customFormat="1" ht="27.75" customHeight="1" x14ac:dyDescent="0.15">
      <c r="A8" s="115">
        <v>28</v>
      </c>
      <c r="B8" s="113">
        <v>3</v>
      </c>
      <c r="C8" s="112">
        <v>848</v>
      </c>
      <c r="D8" s="112">
        <v>65</v>
      </c>
      <c r="E8" s="114">
        <v>139</v>
      </c>
      <c r="F8" s="113">
        <v>47</v>
      </c>
      <c r="G8" s="112" t="s">
        <v>60</v>
      </c>
      <c r="H8" s="112">
        <v>1</v>
      </c>
      <c r="I8" s="113">
        <v>1</v>
      </c>
      <c r="J8" s="39"/>
      <c r="K8" s="39"/>
    </row>
    <row r="9" spans="1:11" s="18" customFormat="1" ht="27.75" customHeight="1" x14ac:dyDescent="0.15">
      <c r="A9" s="115">
        <v>29</v>
      </c>
      <c r="B9" s="113">
        <v>3</v>
      </c>
      <c r="C9" s="112">
        <v>848</v>
      </c>
      <c r="D9" s="112">
        <v>65</v>
      </c>
      <c r="E9" s="114">
        <v>139</v>
      </c>
      <c r="F9" s="113">
        <v>47</v>
      </c>
      <c r="G9" s="112" t="s">
        <v>72</v>
      </c>
      <c r="H9" s="112">
        <v>1</v>
      </c>
      <c r="I9" s="113">
        <v>2</v>
      </c>
      <c r="J9" s="39"/>
      <c r="K9" s="39"/>
    </row>
    <row r="10" spans="1:11" s="35" customFormat="1" ht="27.75" customHeight="1" x14ac:dyDescent="0.15">
      <c r="A10" s="127">
        <v>30</v>
      </c>
      <c r="B10" s="177">
        <v>3</v>
      </c>
      <c r="C10" s="178">
        <v>831</v>
      </c>
      <c r="D10" s="178">
        <v>68</v>
      </c>
      <c r="E10" s="179">
        <v>123</v>
      </c>
      <c r="F10" s="177">
        <v>47</v>
      </c>
      <c r="G10" s="178" t="s">
        <v>136</v>
      </c>
      <c r="H10" s="178">
        <v>1</v>
      </c>
      <c r="I10" s="177">
        <v>2</v>
      </c>
      <c r="J10" s="128"/>
      <c r="K10" s="128"/>
    </row>
    <row r="11" spans="1:11" s="2" customFormat="1" ht="23.25" customHeight="1" x14ac:dyDescent="0.15">
      <c r="A11" s="22" t="s">
        <v>124</v>
      </c>
      <c r="B11" s="15"/>
      <c r="C11" s="15"/>
      <c r="D11" s="15"/>
      <c r="E11" s="15"/>
      <c r="F11" s="15"/>
      <c r="G11" s="15"/>
      <c r="H11" s="15"/>
      <c r="I11" s="15"/>
      <c r="J11" s="108"/>
      <c r="K11" s="109"/>
    </row>
    <row r="12" spans="1:11" s="2" customFormat="1" ht="11.25" x14ac:dyDescent="0.15">
      <c r="A12" s="22"/>
      <c r="B12" s="15"/>
      <c r="C12" s="15"/>
      <c r="D12" s="15"/>
      <c r="E12" s="15"/>
      <c r="F12" s="15"/>
      <c r="G12" s="15"/>
      <c r="H12" s="15"/>
      <c r="I12" s="15"/>
      <c r="J12" s="108"/>
      <c r="K12" s="109"/>
    </row>
    <row r="13" spans="1:11" s="2" customFormat="1" ht="27" customHeight="1" x14ac:dyDescent="0.15">
      <c r="A13" s="129" t="s">
        <v>125</v>
      </c>
      <c r="F13" s="22"/>
      <c r="H13" s="111" t="s">
        <v>126</v>
      </c>
      <c r="I13" s="12"/>
      <c r="J13" s="166"/>
      <c r="K13" s="109"/>
    </row>
    <row r="14" spans="1:11" ht="24" customHeight="1" x14ac:dyDescent="0.15">
      <c r="A14" s="285" t="s">
        <v>110</v>
      </c>
      <c r="B14" s="288" t="s">
        <v>41</v>
      </c>
      <c r="C14" s="288"/>
      <c r="D14" s="288"/>
      <c r="E14" s="288"/>
      <c r="F14" s="288"/>
      <c r="G14" s="288"/>
      <c r="H14" s="289"/>
      <c r="I14" s="106"/>
      <c r="J14" s="106"/>
      <c r="K14" s="106"/>
    </row>
    <row r="15" spans="1:11" ht="24" customHeight="1" x14ac:dyDescent="0.15">
      <c r="A15" s="287"/>
      <c r="B15" s="263" t="s">
        <v>46</v>
      </c>
      <c r="C15" s="263" t="s">
        <v>114</v>
      </c>
      <c r="D15" s="263" t="s">
        <v>47</v>
      </c>
      <c r="E15" s="263" t="s">
        <v>35</v>
      </c>
      <c r="F15" s="263" t="s">
        <v>36</v>
      </c>
      <c r="G15" s="263" t="s">
        <v>37</v>
      </c>
      <c r="H15" s="110" t="s">
        <v>38</v>
      </c>
      <c r="I15" s="106"/>
      <c r="J15" s="107"/>
      <c r="K15" s="107"/>
    </row>
    <row r="16" spans="1:11" s="18" customFormat="1" ht="27.75" customHeight="1" x14ac:dyDescent="0.15">
      <c r="A16" s="115" t="s">
        <v>176</v>
      </c>
      <c r="B16" s="112">
        <v>135</v>
      </c>
      <c r="C16" s="112">
        <v>71</v>
      </c>
      <c r="D16" s="116">
        <v>124</v>
      </c>
      <c r="E16" s="114">
        <v>55</v>
      </c>
      <c r="F16" s="112">
        <v>15</v>
      </c>
      <c r="G16" s="114">
        <v>510</v>
      </c>
      <c r="H16" s="113">
        <v>342</v>
      </c>
      <c r="I16" s="39"/>
      <c r="J16" s="39"/>
      <c r="K16" s="39"/>
    </row>
    <row r="17" spans="1:12" s="18" customFormat="1" ht="27.75" customHeight="1" x14ac:dyDescent="0.15">
      <c r="A17" s="115">
        <v>26</v>
      </c>
      <c r="B17" s="112">
        <v>142</v>
      </c>
      <c r="C17" s="112">
        <v>69</v>
      </c>
      <c r="D17" s="116">
        <v>139</v>
      </c>
      <c r="E17" s="114">
        <v>56</v>
      </c>
      <c r="F17" s="112">
        <v>26</v>
      </c>
      <c r="G17" s="114">
        <v>519</v>
      </c>
      <c r="H17" s="113">
        <v>330</v>
      </c>
      <c r="I17" s="39"/>
      <c r="J17" s="39"/>
      <c r="K17" s="39"/>
    </row>
    <row r="18" spans="1:12" s="35" customFormat="1" ht="27.75" customHeight="1" x14ac:dyDescent="0.15">
      <c r="A18" s="127">
        <v>28</v>
      </c>
      <c r="B18" s="178">
        <v>136</v>
      </c>
      <c r="C18" s="178">
        <v>70</v>
      </c>
      <c r="D18" s="188">
        <v>143</v>
      </c>
      <c r="E18" s="179">
        <v>57</v>
      </c>
      <c r="F18" s="178">
        <v>19</v>
      </c>
      <c r="G18" s="179">
        <v>538</v>
      </c>
      <c r="H18" s="177">
        <v>329</v>
      </c>
      <c r="I18" s="128"/>
      <c r="J18" s="128"/>
      <c r="K18" s="128"/>
    </row>
    <row r="19" spans="1:12" s="2" customFormat="1" ht="23.25" customHeight="1" x14ac:dyDescent="0.15">
      <c r="A19" s="239" t="s">
        <v>74</v>
      </c>
      <c r="I19" s="15"/>
      <c r="J19" s="22"/>
    </row>
    <row r="20" spans="1:12" s="2" customFormat="1" ht="23.25" customHeight="1" x14ac:dyDescent="0.15">
      <c r="A20" s="239"/>
      <c r="I20" s="15"/>
      <c r="J20" s="22"/>
    </row>
    <row r="21" spans="1:12" s="2" customFormat="1" ht="23.25" customHeight="1" x14ac:dyDescent="0.15">
      <c r="A21" s="239"/>
      <c r="I21" s="15"/>
      <c r="J21" s="22"/>
    </row>
    <row r="22" spans="1:12" ht="33" customHeight="1" x14ac:dyDescent="0.15">
      <c r="A22" s="284" t="s">
        <v>61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</row>
    <row r="23" spans="1:12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111" t="s">
        <v>57</v>
      </c>
    </row>
    <row r="24" spans="1:12" ht="28.5" customHeight="1" x14ac:dyDescent="0.15">
      <c r="A24" s="240" t="s">
        <v>117</v>
      </c>
      <c r="B24" s="259" t="s">
        <v>50</v>
      </c>
      <c r="C24" s="241" t="s">
        <v>51</v>
      </c>
      <c r="D24" s="259" t="s">
        <v>52</v>
      </c>
      <c r="E24" s="241" t="s">
        <v>99</v>
      </c>
      <c r="F24" s="262" t="s">
        <v>100</v>
      </c>
      <c r="G24" s="241" t="s">
        <v>101</v>
      </c>
      <c r="H24" s="259" t="s">
        <v>53</v>
      </c>
      <c r="I24" s="259" t="s">
        <v>54</v>
      </c>
      <c r="J24" s="259" t="s">
        <v>55</v>
      </c>
      <c r="K24" s="260" t="s">
        <v>56</v>
      </c>
    </row>
    <row r="25" spans="1:12" ht="28.5" customHeight="1" x14ac:dyDescent="0.15">
      <c r="A25" s="216" t="s">
        <v>183</v>
      </c>
      <c r="B25" s="217">
        <v>1161</v>
      </c>
      <c r="C25" s="217">
        <v>317</v>
      </c>
      <c r="D25" s="218">
        <v>215</v>
      </c>
      <c r="E25" s="218">
        <v>141</v>
      </c>
      <c r="F25" s="218">
        <v>116</v>
      </c>
      <c r="G25" s="219">
        <v>32</v>
      </c>
      <c r="H25" s="217">
        <v>16</v>
      </c>
      <c r="I25" s="217">
        <v>43</v>
      </c>
      <c r="J25" s="217">
        <v>15</v>
      </c>
      <c r="K25" s="219">
        <v>266</v>
      </c>
    </row>
    <row r="26" spans="1:12" ht="28.5" customHeight="1" x14ac:dyDescent="0.15">
      <c r="A26" s="115">
        <v>25</v>
      </c>
      <c r="B26" s="117">
        <v>1161</v>
      </c>
      <c r="C26" s="117">
        <v>318</v>
      </c>
      <c r="D26" s="119">
        <v>182</v>
      </c>
      <c r="E26" s="119">
        <v>139</v>
      </c>
      <c r="F26" s="119">
        <v>128</v>
      </c>
      <c r="G26" s="118">
        <v>33</v>
      </c>
      <c r="H26" s="117">
        <v>14</v>
      </c>
      <c r="I26" s="117">
        <v>49</v>
      </c>
      <c r="J26" s="117">
        <v>11</v>
      </c>
      <c r="K26" s="118">
        <v>287</v>
      </c>
    </row>
    <row r="27" spans="1:12" ht="28.5" customHeight="1" x14ac:dyDescent="0.15">
      <c r="A27" s="115">
        <v>26</v>
      </c>
      <c r="B27" s="117">
        <v>1215</v>
      </c>
      <c r="C27" s="117">
        <v>315</v>
      </c>
      <c r="D27" s="119">
        <v>228</v>
      </c>
      <c r="E27" s="119">
        <v>116</v>
      </c>
      <c r="F27" s="119">
        <v>143</v>
      </c>
      <c r="G27" s="118">
        <v>23</v>
      </c>
      <c r="H27" s="117">
        <v>20</v>
      </c>
      <c r="I27" s="117">
        <v>66</v>
      </c>
      <c r="J27" s="117">
        <v>13</v>
      </c>
      <c r="K27" s="118">
        <v>291</v>
      </c>
    </row>
    <row r="28" spans="1:12" ht="28.5" customHeight="1" x14ac:dyDescent="0.15">
      <c r="A28" s="115">
        <v>27</v>
      </c>
      <c r="B28" s="117">
        <v>1133</v>
      </c>
      <c r="C28" s="117">
        <v>306</v>
      </c>
      <c r="D28" s="119">
        <v>174</v>
      </c>
      <c r="E28" s="119">
        <v>98</v>
      </c>
      <c r="F28" s="119">
        <v>155</v>
      </c>
      <c r="G28" s="118">
        <v>29</v>
      </c>
      <c r="H28" s="117">
        <v>18</v>
      </c>
      <c r="I28" s="117">
        <v>56</v>
      </c>
      <c r="J28" s="117">
        <v>13</v>
      </c>
      <c r="K28" s="118">
        <v>284</v>
      </c>
    </row>
    <row r="29" spans="1:12" ht="28.5" customHeight="1" x14ac:dyDescent="0.15">
      <c r="A29" s="127">
        <v>28</v>
      </c>
      <c r="B29" s="132">
        <v>1166</v>
      </c>
      <c r="C29" s="220">
        <v>325</v>
      </c>
      <c r="D29" s="133">
        <v>163</v>
      </c>
      <c r="E29" s="132">
        <v>115</v>
      </c>
      <c r="F29" s="220">
        <v>119</v>
      </c>
      <c r="G29" s="133">
        <v>37</v>
      </c>
      <c r="H29" s="133">
        <v>25</v>
      </c>
      <c r="I29" s="132">
        <v>73</v>
      </c>
      <c r="J29" s="220">
        <v>8</v>
      </c>
      <c r="K29" s="133">
        <f>B29-L29</f>
        <v>301</v>
      </c>
      <c r="L29" s="214">
        <f>SUM(C29:J29)</f>
        <v>865</v>
      </c>
    </row>
    <row r="30" spans="1:12" ht="19.5" customHeight="1" x14ac:dyDescent="0.15">
      <c r="A30" s="215" t="s">
        <v>127</v>
      </c>
      <c r="B30" s="3"/>
      <c r="C30" s="215"/>
      <c r="D30" s="215"/>
      <c r="E30" s="215"/>
      <c r="F30" s="215"/>
      <c r="G30" s="215"/>
      <c r="H30" s="215"/>
      <c r="I30" s="2"/>
      <c r="J30" s="2"/>
      <c r="K30" s="2"/>
    </row>
  </sheetData>
  <mergeCells count="12">
    <mergeCell ref="A22:K22"/>
    <mergeCell ref="J4:J5"/>
    <mergeCell ref="K4:K5"/>
    <mergeCell ref="A14:A15"/>
    <mergeCell ref="B14:H14"/>
    <mergeCell ref="A1:I1"/>
    <mergeCell ref="A3:A5"/>
    <mergeCell ref="B3:I3"/>
    <mergeCell ref="B4:C4"/>
    <mergeCell ref="D4:E4"/>
    <mergeCell ref="F4:G4"/>
    <mergeCell ref="H4:I4"/>
  </mergeCells>
  <phoneticPr fontId="2"/>
  <printOptions horizontalCentered="1"/>
  <pageMargins left="0.78740157480314965" right="0.78740157480314965" top="0.78740157480314965" bottom="0.98425196850393704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3"/>
  <sheetViews>
    <sheetView view="pageBreakPreview" zoomScale="160" zoomScaleNormal="170" zoomScaleSheetLayoutView="160" workbookViewId="0">
      <pane xSplit="5" ySplit="1" topLeftCell="F2" activePane="bottomRight" state="frozen"/>
      <selection pane="topRight" activeCell="F1" sqref="F1"/>
      <selection pane="bottomLeft" activeCell="A2" sqref="A2"/>
      <selection pane="bottomRight" sqref="A1:Q1"/>
    </sheetView>
  </sheetViews>
  <sheetFormatPr defaultColWidth="8.625" defaultRowHeight="10.5" x14ac:dyDescent="0.15"/>
  <cols>
    <col min="1" max="2" width="5.875" style="60" customWidth="1"/>
    <col min="3" max="3" width="4.375" style="60" customWidth="1"/>
    <col min="4" max="4" width="6.75" style="60" customWidth="1"/>
    <col min="5" max="5" width="3.875" style="60" hidden="1" customWidth="1"/>
    <col min="6" max="11" width="5" style="191" customWidth="1"/>
    <col min="12" max="14" width="5" style="193" customWidth="1"/>
    <col min="15" max="17" width="5" style="199" customWidth="1"/>
    <col min="18" max="16384" width="8.625" style="58"/>
  </cols>
  <sheetData>
    <row r="1" spans="1:17" ht="19.149999999999999" customHeight="1" x14ac:dyDescent="0.15">
      <c r="A1" s="355" t="s">
        <v>204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7" ht="18" customHeight="1" x14ac:dyDescent="0.15">
      <c r="A2" s="356" t="s">
        <v>108</v>
      </c>
      <c r="B2" s="356"/>
      <c r="C2" s="61"/>
      <c r="D2" s="61"/>
      <c r="E2" s="61"/>
      <c r="F2" s="153"/>
      <c r="G2" s="153"/>
      <c r="H2" s="153"/>
      <c r="I2" s="153"/>
      <c r="J2" s="153"/>
      <c r="K2" s="153"/>
      <c r="L2" s="153"/>
      <c r="M2" s="167"/>
      <c r="N2" s="167"/>
      <c r="O2" s="184"/>
      <c r="P2" s="293" t="s">
        <v>106</v>
      </c>
      <c r="Q2" s="293"/>
    </row>
    <row r="3" spans="1:17" ht="12" customHeight="1" x14ac:dyDescent="0.15">
      <c r="A3" s="301" t="s">
        <v>171</v>
      </c>
      <c r="B3" s="302"/>
      <c r="C3" s="302"/>
      <c r="D3" s="302"/>
      <c r="E3" s="63" t="s">
        <v>75</v>
      </c>
      <c r="F3" s="304" t="s">
        <v>151</v>
      </c>
      <c r="G3" s="304"/>
      <c r="H3" s="299"/>
      <c r="I3" s="299" t="s">
        <v>170</v>
      </c>
      <c r="J3" s="310"/>
      <c r="K3" s="311"/>
      <c r="L3" s="299" t="s">
        <v>149</v>
      </c>
      <c r="M3" s="300"/>
      <c r="N3" s="333"/>
      <c r="O3" s="291" t="s">
        <v>173</v>
      </c>
      <c r="P3" s="292"/>
      <c r="Q3" s="292"/>
    </row>
    <row r="4" spans="1:17" ht="9.6" customHeight="1" x14ac:dyDescent="0.15">
      <c r="A4" s="303"/>
      <c r="B4" s="302"/>
      <c r="C4" s="302"/>
      <c r="D4" s="302"/>
      <c r="E4" s="64" t="s">
        <v>169</v>
      </c>
      <c r="F4" s="180" t="s">
        <v>168</v>
      </c>
      <c r="G4" s="180" t="s">
        <v>167</v>
      </c>
      <c r="H4" s="180" t="s">
        <v>166</v>
      </c>
      <c r="I4" s="180" t="s">
        <v>168</v>
      </c>
      <c r="J4" s="180" t="s">
        <v>167</v>
      </c>
      <c r="K4" s="96" t="s">
        <v>166</v>
      </c>
      <c r="L4" s="180" t="s">
        <v>168</v>
      </c>
      <c r="M4" s="180" t="s">
        <v>167</v>
      </c>
      <c r="N4" s="96" t="s">
        <v>166</v>
      </c>
      <c r="O4" s="70" t="s">
        <v>143</v>
      </c>
      <c r="P4" s="70" t="s">
        <v>142</v>
      </c>
      <c r="Q4" s="71" t="s">
        <v>141</v>
      </c>
    </row>
    <row r="5" spans="1:17" ht="16.5" customHeight="1" x14ac:dyDescent="0.15">
      <c r="A5" s="305" t="s">
        <v>165</v>
      </c>
      <c r="B5" s="306"/>
      <c r="C5" s="306"/>
      <c r="D5" s="306"/>
      <c r="E5" s="139" t="s">
        <v>76</v>
      </c>
      <c r="F5" s="183">
        <v>937</v>
      </c>
      <c r="G5" s="183">
        <v>744</v>
      </c>
      <c r="H5" s="97">
        <f>G5/F5*100</f>
        <v>79.402347918890072</v>
      </c>
      <c r="I5" s="183">
        <v>896</v>
      </c>
      <c r="J5" s="183">
        <v>746</v>
      </c>
      <c r="K5" s="97">
        <f>J5/I5*100</f>
        <v>83.258928571428569</v>
      </c>
      <c r="L5" s="183">
        <v>866</v>
      </c>
      <c r="M5" s="183">
        <v>683</v>
      </c>
      <c r="N5" s="97">
        <f>M5/L5*100</f>
        <v>78.868360277136262</v>
      </c>
      <c r="O5" s="143">
        <v>860</v>
      </c>
      <c r="P5" s="143">
        <v>672</v>
      </c>
      <c r="Q5" s="72">
        <f>P5/O5*100</f>
        <v>78.139534883720927</v>
      </c>
    </row>
    <row r="6" spans="1:17" ht="16.5" customHeight="1" x14ac:dyDescent="0.15">
      <c r="A6" s="307" t="s">
        <v>193</v>
      </c>
      <c r="B6" s="308"/>
      <c r="C6" s="309" t="s">
        <v>79</v>
      </c>
      <c r="D6" s="140" t="s">
        <v>161</v>
      </c>
      <c r="E6" s="314" t="s">
        <v>80</v>
      </c>
      <c r="F6" s="181">
        <v>680</v>
      </c>
      <c r="G6" s="181">
        <v>14</v>
      </c>
      <c r="H6" s="98">
        <f t="shared" ref="H6:H25" si="0">G6/F6*100</f>
        <v>2.0588235294117645</v>
      </c>
      <c r="I6" s="181">
        <v>153</v>
      </c>
      <c r="J6" s="181">
        <v>3</v>
      </c>
      <c r="K6" s="98">
        <f t="shared" ref="K6:K25" si="1">J6/I6*100</f>
        <v>1.9607843137254901</v>
      </c>
      <c r="L6" s="181">
        <v>135</v>
      </c>
      <c r="M6" s="181">
        <v>0</v>
      </c>
      <c r="N6" s="98">
        <f t="shared" ref="N6:N32" si="2">M6/L6*100</f>
        <v>0</v>
      </c>
      <c r="O6" s="147">
        <v>101</v>
      </c>
      <c r="P6" s="147">
        <v>0</v>
      </c>
      <c r="Q6" s="73">
        <f t="shared" ref="Q6:Q32" si="3">P6/O6*100</f>
        <v>0</v>
      </c>
    </row>
    <row r="7" spans="1:17" ht="16.5" customHeight="1" x14ac:dyDescent="0.15">
      <c r="A7" s="307"/>
      <c r="B7" s="308"/>
      <c r="C7" s="309"/>
      <c r="D7" s="141" t="s">
        <v>160</v>
      </c>
      <c r="E7" s="315"/>
      <c r="F7" s="182">
        <v>296</v>
      </c>
      <c r="G7" s="182">
        <v>56</v>
      </c>
      <c r="H7" s="99">
        <f t="shared" si="0"/>
        <v>18.918918918918919</v>
      </c>
      <c r="I7" s="182">
        <v>210</v>
      </c>
      <c r="J7" s="182">
        <v>15</v>
      </c>
      <c r="K7" s="99">
        <f t="shared" si="1"/>
        <v>7.1428571428571423</v>
      </c>
      <c r="L7" s="182">
        <v>162</v>
      </c>
      <c r="M7" s="182">
        <v>6</v>
      </c>
      <c r="N7" s="99">
        <f t="shared" si="2"/>
        <v>3.7037037037037033</v>
      </c>
      <c r="O7" s="148">
        <v>106</v>
      </c>
      <c r="P7" s="148">
        <v>2</v>
      </c>
      <c r="Q7" s="74">
        <f t="shared" si="3"/>
        <v>1.8867924528301887</v>
      </c>
    </row>
    <row r="8" spans="1:17" ht="16.5" customHeight="1" x14ac:dyDescent="0.15">
      <c r="A8" s="307"/>
      <c r="B8" s="308"/>
      <c r="C8" s="309"/>
      <c r="D8" s="142" t="s">
        <v>159</v>
      </c>
      <c r="E8" s="315"/>
      <c r="F8" s="182">
        <v>308</v>
      </c>
      <c r="G8" s="182">
        <v>75</v>
      </c>
      <c r="H8" s="99">
        <f t="shared" si="0"/>
        <v>24.350649350649352</v>
      </c>
      <c r="I8" s="182">
        <v>195</v>
      </c>
      <c r="J8" s="182">
        <v>21</v>
      </c>
      <c r="K8" s="99">
        <f t="shared" si="1"/>
        <v>10.76923076923077</v>
      </c>
      <c r="L8" s="182">
        <v>149</v>
      </c>
      <c r="M8" s="182">
        <v>8</v>
      </c>
      <c r="N8" s="99">
        <f t="shared" si="2"/>
        <v>5.3691275167785237</v>
      </c>
      <c r="O8" s="148">
        <v>90</v>
      </c>
      <c r="P8" s="148">
        <v>2</v>
      </c>
      <c r="Q8" s="74">
        <f t="shared" si="3"/>
        <v>2.2222222222222223</v>
      </c>
    </row>
    <row r="9" spans="1:17" ht="16.5" customHeight="1" x14ac:dyDescent="0.15">
      <c r="A9" s="307"/>
      <c r="B9" s="308"/>
      <c r="C9" s="306" t="s">
        <v>81</v>
      </c>
      <c r="D9" s="306"/>
      <c r="E9" s="315"/>
      <c r="F9" s="65">
        <v>571</v>
      </c>
      <c r="G9" s="65">
        <v>413</v>
      </c>
      <c r="H9" s="100">
        <f t="shared" si="0"/>
        <v>72.329246935201397</v>
      </c>
      <c r="I9" s="65">
        <v>220</v>
      </c>
      <c r="J9" s="65">
        <v>92</v>
      </c>
      <c r="K9" s="100">
        <f t="shared" si="1"/>
        <v>41.818181818181813</v>
      </c>
      <c r="L9" s="65">
        <v>134</v>
      </c>
      <c r="M9" s="65">
        <v>36</v>
      </c>
      <c r="N9" s="100">
        <f t="shared" si="2"/>
        <v>26.865671641791046</v>
      </c>
      <c r="O9" s="149">
        <v>89</v>
      </c>
      <c r="P9" s="149">
        <v>13</v>
      </c>
      <c r="Q9" s="75">
        <f t="shared" si="3"/>
        <v>14.606741573033707</v>
      </c>
    </row>
    <row r="10" spans="1:17" ht="16.5" customHeight="1" x14ac:dyDescent="0.15">
      <c r="A10" s="307" t="s">
        <v>103</v>
      </c>
      <c r="B10" s="308"/>
      <c r="C10" s="309" t="s">
        <v>79</v>
      </c>
      <c r="D10" s="140" t="s">
        <v>161</v>
      </c>
      <c r="E10" s="306" t="s">
        <v>82</v>
      </c>
      <c r="F10" s="181">
        <v>111</v>
      </c>
      <c r="G10" s="181">
        <v>4</v>
      </c>
      <c r="H10" s="98">
        <f t="shared" si="0"/>
        <v>3.6036036036036037</v>
      </c>
      <c r="I10" s="181">
        <v>95</v>
      </c>
      <c r="J10" s="181">
        <v>0</v>
      </c>
      <c r="K10" s="98">
        <f t="shared" si="1"/>
        <v>0</v>
      </c>
      <c r="L10" s="181">
        <v>85</v>
      </c>
      <c r="M10" s="181">
        <v>0</v>
      </c>
      <c r="N10" s="98">
        <f t="shared" si="2"/>
        <v>0</v>
      </c>
      <c r="O10" s="147">
        <v>57</v>
      </c>
      <c r="P10" s="147">
        <v>0</v>
      </c>
      <c r="Q10" s="73">
        <f t="shared" si="3"/>
        <v>0</v>
      </c>
    </row>
    <row r="11" spans="1:17" ht="16.5" customHeight="1" x14ac:dyDescent="0.15">
      <c r="A11" s="307"/>
      <c r="B11" s="308"/>
      <c r="C11" s="309"/>
      <c r="D11" s="141" t="s">
        <v>160</v>
      </c>
      <c r="E11" s="306"/>
      <c r="F11" s="182">
        <v>125</v>
      </c>
      <c r="G11" s="182">
        <v>8</v>
      </c>
      <c r="H11" s="99">
        <f t="shared" si="0"/>
        <v>6.4</v>
      </c>
      <c r="I11" s="182">
        <v>103</v>
      </c>
      <c r="J11" s="182">
        <v>1</v>
      </c>
      <c r="K11" s="99">
        <f t="shared" si="1"/>
        <v>0.97087378640776689</v>
      </c>
      <c r="L11" s="182">
        <v>90</v>
      </c>
      <c r="M11" s="182">
        <v>1</v>
      </c>
      <c r="N11" s="99">
        <f t="shared" si="2"/>
        <v>1.1111111111111112</v>
      </c>
      <c r="O11" s="148">
        <v>57</v>
      </c>
      <c r="P11" s="148">
        <v>0</v>
      </c>
      <c r="Q11" s="74">
        <f t="shared" si="3"/>
        <v>0</v>
      </c>
    </row>
    <row r="12" spans="1:17" ht="16.5" customHeight="1" x14ac:dyDescent="0.15">
      <c r="A12" s="307"/>
      <c r="B12" s="308"/>
      <c r="C12" s="309"/>
      <c r="D12" s="142" t="s">
        <v>159</v>
      </c>
      <c r="E12" s="306"/>
      <c r="F12" s="182">
        <v>145</v>
      </c>
      <c r="G12" s="182">
        <v>6</v>
      </c>
      <c r="H12" s="99">
        <f t="shared" si="0"/>
        <v>4.1379310344827589</v>
      </c>
      <c r="I12" s="182">
        <v>123</v>
      </c>
      <c r="J12" s="182">
        <v>2</v>
      </c>
      <c r="K12" s="99">
        <f t="shared" si="1"/>
        <v>1.6260162601626018</v>
      </c>
      <c r="L12" s="182">
        <v>102</v>
      </c>
      <c r="M12" s="182">
        <v>0</v>
      </c>
      <c r="N12" s="99">
        <f t="shared" si="2"/>
        <v>0</v>
      </c>
      <c r="O12" s="148">
        <v>65</v>
      </c>
      <c r="P12" s="148">
        <v>0</v>
      </c>
      <c r="Q12" s="74">
        <f t="shared" si="3"/>
        <v>0</v>
      </c>
    </row>
    <row r="13" spans="1:17" ht="16.5" customHeight="1" x14ac:dyDescent="0.15">
      <c r="A13" s="307"/>
      <c r="B13" s="308"/>
      <c r="C13" s="306" t="s">
        <v>81</v>
      </c>
      <c r="D13" s="306"/>
      <c r="E13" s="306"/>
      <c r="F13" s="65">
        <v>218</v>
      </c>
      <c r="G13" s="65">
        <v>93</v>
      </c>
      <c r="H13" s="100">
        <f t="shared" si="0"/>
        <v>42.660550458715598</v>
      </c>
      <c r="I13" s="65">
        <v>92</v>
      </c>
      <c r="J13" s="65">
        <v>6</v>
      </c>
      <c r="K13" s="100">
        <f t="shared" si="1"/>
        <v>6.5217391304347823</v>
      </c>
      <c r="L13" s="65">
        <v>76</v>
      </c>
      <c r="M13" s="65">
        <v>1</v>
      </c>
      <c r="N13" s="100">
        <f t="shared" si="2"/>
        <v>1.3157894736842104</v>
      </c>
      <c r="O13" s="149">
        <v>61</v>
      </c>
      <c r="P13" s="149">
        <v>0</v>
      </c>
      <c r="Q13" s="75">
        <f t="shared" si="3"/>
        <v>0</v>
      </c>
    </row>
    <row r="14" spans="1:17" ht="16.5" customHeight="1" x14ac:dyDescent="0.15">
      <c r="A14" s="307" t="s">
        <v>194</v>
      </c>
      <c r="B14" s="308"/>
      <c r="C14" s="309" t="s">
        <v>79</v>
      </c>
      <c r="D14" s="140" t="s">
        <v>162</v>
      </c>
      <c r="E14" s="306" t="s">
        <v>82</v>
      </c>
      <c r="F14" s="181">
        <v>805</v>
      </c>
      <c r="G14" s="181">
        <v>729</v>
      </c>
      <c r="H14" s="98">
        <f t="shared" si="0"/>
        <v>90.559006211180133</v>
      </c>
      <c r="I14" s="181">
        <v>774</v>
      </c>
      <c r="J14" s="181">
        <v>730</v>
      </c>
      <c r="K14" s="98">
        <f t="shared" si="1"/>
        <v>94.315245478036175</v>
      </c>
      <c r="L14" s="181">
        <v>773</v>
      </c>
      <c r="M14" s="181">
        <v>693</v>
      </c>
      <c r="N14" s="98">
        <f t="shared" si="2"/>
        <v>89.650711513583431</v>
      </c>
      <c r="O14" s="147">
        <v>805</v>
      </c>
      <c r="P14" s="147">
        <v>679</v>
      </c>
      <c r="Q14" s="73">
        <f t="shared" si="3"/>
        <v>84.34782608695653</v>
      </c>
    </row>
    <row r="15" spans="1:17" ht="16.5" customHeight="1" x14ac:dyDescent="0.15">
      <c r="A15" s="307"/>
      <c r="B15" s="308"/>
      <c r="C15" s="309"/>
      <c r="D15" s="141" t="s">
        <v>157</v>
      </c>
      <c r="E15" s="306"/>
      <c r="F15" s="182">
        <v>872</v>
      </c>
      <c r="G15" s="182">
        <v>728</v>
      </c>
      <c r="H15" s="99">
        <f t="shared" si="0"/>
        <v>83.486238532110093</v>
      </c>
      <c r="I15" s="182">
        <v>847</v>
      </c>
      <c r="J15" s="182">
        <v>754</v>
      </c>
      <c r="K15" s="99">
        <f t="shared" si="1"/>
        <v>89.02007083825265</v>
      </c>
      <c r="L15" s="182">
        <v>832</v>
      </c>
      <c r="M15" s="182">
        <v>691</v>
      </c>
      <c r="N15" s="99">
        <f t="shared" si="2"/>
        <v>83.052884615384613</v>
      </c>
      <c r="O15" s="148">
        <v>861</v>
      </c>
      <c r="P15" s="148">
        <v>679</v>
      </c>
      <c r="Q15" s="74">
        <f t="shared" si="3"/>
        <v>78.861788617886177</v>
      </c>
    </row>
    <row r="16" spans="1:17" ht="16.5" customHeight="1" x14ac:dyDescent="0.15">
      <c r="A16" s="307"/>
      <c r="B16" s="308"/>
      <c r="C16" s="309"/>
      <c r="D16" s="142" t="s">
        <v>164</v>
      </c>
      <c r="E16" s="306"/>
      <c r="F16" s="182">
        <v>933</v>
      </c>
      <c r="G16" s="182">
        <v>708</v>
      </c>
      <c r="H16" s="99">
        <f t="shared" si="0"/>
        <v>75.884244372990352</v>
      </c>
      <c r="I16" s="182">
        <v>919</v>
      </c>
      <c r="J16" s="182">
        <v>758</v>
      </c>
      <c r="K16" s="99">
        <f t="shared" si="1"/>
        <v>82.480957562568008</v>
      </c>
      <c r="L16" s="182">
        <v>908</v>
      </c>
      <c r="M16" s="182">
        <v>695</v>
      </c>
      <c r="N16" s="99">
        <f t="shared" si="2"/>
        <v>76.541850220264323</v>
      </c>
      <c r="O16" s="148">
        <v>942</v>
      </c>
      <c r="P16" s="148">
        <v>680</v>
      </c>
      <c r="Q16" s="74">
        <f t="shared" si="3"/>
        <v>72.186836518046704</v>
      </c>
    </row>
    <row r="17" spans="1:17" ht="16.5" customHeight="1" x14ac:dyDescent="0.15">
      <c r="A17" s="307"/>
      <c r="B17" s="308"/>
      <c r="C17" s="306" t="s">
        <v>81</v>
      </c>
      <c r="D17" s="306"/>
      <c r="E17" s="306"/>
      <c r="F17" s="65">
        <v>814</v>
      </c>
      <c r="G17" s="65">
        <v>736</v>
      </c>
      <c r="H17" s="100">
        <f t="shared" si="0"/>
        <v>90.417690417690423</v>
      </c>
      <c r="I17" s="65">
        <v>848</v>
      </c>
      <c r="J17" s="65">
        <v>736</v>
      </c>
      <c r="K17" s="100">
        <f t="shared" si="1"/>
        <v>86.79245283018868</v>
      </c>
      <c r="L17" s="65">
        <v>875</v>
      </c>
      <c r="M17" s="65">
        <v>725</v>
      </c>
      <c r="N17" s="100">
        <f t="shared" si="2"/>
        <v>82.857142857142861</v>
      </c>
      <c r="O17" s="149">
        <v>892</v>
      </c>
      <c r="P17" s="149">
        <v>701</v>
      </c>
      <c r="Q17" s="75">
        <f t="shared" si="3"/>
        <v>78.587443946188344</v>
      </c>
    </row>
    <row r="18" spans="1:17" ht="16.5" customHeight="1" x14ac:dyDescent="0.15">
      <c r="A18" s="307" t="s">
        <v>163</v>
      </c>
      <c r="B18" s="308"/>
      <c r="C18" s="309" t="s">
        <v>79</v>
      </c>
      <c r="D18" s="140" t="s">
        <v>162</v>
      </c>
      <c r="E18" s="306" t="s">
        <v>82</v>
      </c>
      <c r="F18" s="181">
        <v>1092</v>
      </c>
      <c r="G18" s="181">
        <v>746</v>
      </c>
      <c r="H18" s="98">
        <f t="shared" si="0"/>
        <v>68.315018315018321</v>
      </c>
      <c r="I18" s="181">
        <v>816</v>
      </c>
      <c r="J18" s="181">
        <v>723</v>
      </c>
      <c r="K18" s="98">
        <f t="shared" si="1"/>
        <v>88.60294117647058</v>
      </c>
      <c r="L18" s="181">
        <v>770</v>
      </c>
      <c r="M18" s="181">
        <v>699</v>
      </c>
      <c r="N18" s="98">
        <f t="shared" si="2"/>
        <v>90.779220779220779</v>
      </c>
      <c r="O18" s="147">
        <v>738</v>
      </c>
      <c r="P18" s="147">
        <v>672</v>
      </c>
      <c r="Q18" s="73">
        <f t="shared" si="3"/>
        <v>91.056910569105682</v>
      </c>
    </row>
    <row r="19" spans="1:17" ht="16.5" customHeight="1" x14ac:dyDescent="0.15">
      <c r="A19" s="307"/>
      <c r="B19" s="308"/>
      <c r="C19" s="309"/>
      <c r="D19" s="141" t="s">
        <v>160</v>
      </c>
      <c r="E19" s="306"/>
      <c r="F19" s="182">
        <v>1339</v>
      </c>
      <c r="G19" s="182">
        <v>707</v>
      </c>
      <c r="H19" s="99">
        <f t="shared" si="0"/>
        <v>52.800597460791629</v>
      </c>
      <c r="I19" s="182">
        <v>932</v>
      </c>
      <c r="J19" s="182">
        <v>733</v>
      </c>
      <c r="K19" s="99">
        <f t="shared" si="1"/>
        <v>78.648068669527888</v>
      </c>
      <c r="L19" s="182">
        <v>859</v>
      </c>
      <c r="M19" s="182">
        <v>691</v>
      </c>
      <c r="N19" s="99">
        <f t="shared" si="2"/>
        <v>80.442374854481955</v>
      </c>
      <c r="O19" s="148">
        <v>817</v>
      </c>
      <c r="P19" s="148">
        <v>682</v>
      </c>
      <c r="Q19" s="74">
        <f t="shared" si="3"/>
        <v>83.476132190942479</v>
      </c>
    </row>
    <row r="20" spans="1:17" ht="16.5" customHeight="1" x14ac:dyDescent="0.15">
      <c r="A20" s="307"/>
      <c r="B20" s="308"/>
      <c r="C20" s="309"/>
      <c r="D20" s="142" t="s">
        <v>159</v>
      </c>
      <c r="E20" s="306"/>
      <c r="F20" s="182">
        <v>1558</v>
      </c>
      <c r="G20" s="182">
        <v>696</v>
      </c>
      <c r="H20" s="99">
        <f t="shared" si="0"/>
        <v>44.672657252888321</v>
      </c>
      <c r="I20" s="182">
        <v>1053</v>
      </c>
      <c r="J20" s="182">
        <v>749</v>
      </c>
      <c r="K20" s="99">
        <f t="shared" si="1"/>
        <v>71.130104463437789</v>
      </c>
      <c r="L20" s="182">
        <v>947</v>
      </c>
      <c r="M20" s="182">
        <v>686</v>
      </c>
      <c r="N20" s="99">
        <f t="shared" si="2"/>
        <v>72.439281942977829</v>
      </c>
      <c r="O20" s="148">
        <v>895</v>
      </c>
      <c r="P20" s="148">
        <v>668</v>
      </c>
      <c r="Q20" s="74">
        <f t="shared" si="3"/>
        <v>74.636871508379883</v>
      </c>
    </row>
    <row r="21" spans="1:17" ht="16.5" customHeight="1" x14ac:dyDescent="0.15">
      <c r="A21" s="307"/>
      <c r="B21" s="308"/>
      <c r="C21" s="306" t="s">
        <v>81</v>
      </c>
      <c r="D21" s="306"/>
      <c r="E21" s="306"/>
      <c r="F21" s="65">
        <v>832</v>
      </c>
      <c r="G21" s="65">
        <v>763</v>
      </c>
      <c r="H21" s="100">
        <f t="shared" si="0"/>
        <v>91.706730769230774</v>
      </c>
      <c r="I21" s="65">
        <v>791</v>
      </c>
      <c r="J21" s="65">
        <v>724</v>
      </c>
      <c r="K21" s="100">
        <f t="shared" si="1"/>
        <v>91.529709228824274</v>
      </c>
      <c r="L21" s="65">
        <v>768</v>
      </c>
      <c r="M21" s="65">
        <v>741</v>
      </c>
      <c r="N21" s="100">
        <f t="shared" si="2"/>
        <v>96.484375</v>
      </c>
      <c r="O21" s="149">
        <v>714</v>
      </c>
      <c r="P21" s="149">
        <v>636</v>
      </c>
      <c r="Q21" s="75">
        <f t="shared" si="3"/>
        <v>89.075630252100851</v>
      </c>
    </row>
    <row r="22" spans="1:17" ht="16.5" customHeight="1" x14ac:dyDescent="0.15">
      <c r="A22" s="307" t="s">
        <v>192</v>
      </c>
      <c r="B22" s="308"/>
      <c r="C22" s="309" t="s">
        <v>79</v>
      </c>
      <c r="D22" s="140" t="s">
        <v>161</v>
      </c>
      <c r="E22" s="306" t="s">
        <v>82</v>
      </c>
      <c r="F22" s="181">
        <v>1071</v>
      </c>
      <c r="G22" s="181">
        <v>750</v>
      </c>
      <c r="H22" s="98">
        <f t="shared" si="0"/>
        <v>70.028011204481786</v>
      </c>
      <c r="I22" s="181">
        <v>818</v>
      </c>
      <c r="J22" s="181">
        <v>725</v>
      </c>
      <c r="K22" s="98">
        <f t="shared" si="1"/>
        <v>88.630806845965765</v>
      </c>
      <c r="L22" s="181">
        <v>778</v>
      </c>
      <c r="M22" s="181">
        <v>701</v>
      </c>
      <c r="N22" s="98">
        <f t="shared" si="2"/>
        <v>90.102827763496137</v>
      </c>
      <c r="O22" s="147">
        <v>741</v>
      </c>
      <c r="P22" s="147">
        <v>674</v>
      </c>
      <c r="Q22" s="73">
        <f t="shared" si="3"/>
        <v>90.958164642375166</v>
      </c>
    </row>
    <row r="23" spans="1:17" ht="16.5" customHeight="1" x14ac:dyDescent="0.15">
      <c r="A23" s="307"/>
      <c r="B23" s="308"/>
      <c r="C23" s="309"/>
      <c r="D23" s="141" t="s">
        <v>160</v>
      </c>
      <c r="E23" s="306"/>
      <c r="F23" s="182">
        <v>1269</v>
      </c>
      <c r="G23" s="182">
        <v>714</v>
      </c>
      <c r="H23" s="99">
        <f t="shared" si="0"/>
        <v>56.26477541371159</v>
      </c>
      <c r="I23" s="182">
        <v>916</v>
      </c>
      <c r="J23" s="182">
        <v>736</v>
      </c>
      <c r="K23" s="99">
        <f t="shared" si="1"/>
        <v>80.349344978165931</v>
      </c>
      <c r="L23" s="182">
        <v>860</v>
      </c>
      <c r="M23" s="182">
        <v>694</v>
      </c>
      <c r="N23" s="99">
        <f t="shared" si="2"/>
        <v>80.697674418604649</v>
      </c>
      <c r="O23" s="148">
        <v>817</v>
      </c>
      <c r="P23" s="148">
        <v>685</v>
      </c>
      <c r="Q23" s="74">
        <f t="shared" si="3"/>
        <v>83.843329253365965</v>
      </c>
    </row>
    <row r="24" spans="1:17" ht="16.5" customHeight="1" x14ac:dyDescent="0.15">
      <c r="A24" s="307"/>
      <c r="B24" s="308"/>
      <c r="C24" s="309"/>
      <c r="D24" s="142" t="s">
        <v>159</v>
      </c>
      <c r="E24" s="306"/>
      <c r="F24" s="182">
        <v>1559</v>
      </c>
      <c r="G24" s="182">
        <v>701</v>
      </c>
      <c r="H24" s="99">
        <f t="shared" si="0"/>
        <v>44.964720974983962</v>
      </c>
      <c r="I24" s="182">
        <v>1056</v>
      </c>
      <c r="J24" s="182">
        <v>749</v>
      </c>
      <c r="K24" s="99">
        <f t="shared" si="1"/>
        <v>70.928030303030297</v>
      </c>
      <c r="L24" s="182">
        <v>954</v>
      </c>
      <c r="M24" s="182">
        <v>688</v>
      </c>
      <c r="N24" s="99">
        <f t="shared" si="2"/>
        <v>72.117400419287208</v>
      </c>
      <c r="O24" s="148">
        <v>895</v>
      </c>
      <c r="P24" s="148">
        <v>673</v>
      </c>
      <c r="Q24" s="74">
        <f t="shared" si="3"/>
        <v>75.19553072625699</v>
      </c>
    </row>
    <row r="25" spans="1:17" ht="16.5" customHeight="1" x14ac:dyDescent="0.15">
      <c r="A25" s="307"/>
      <c r="B25" s="308"/>
      <c r="C25" s="306" t="s">
        <v>81</v>
      </c>
      <c r="D25" s="306"/>
      <c r="E25" s="306"/>
      <c r="F25" s="65">
        <v>764</v>
      </c>
      <c r="G25" s="65">
        <v>730</v>
      </c>
      <c r="H25" s="100">
        <f t="shared" si="0"/>
        <v>95.549738219895289</v>
      </c>
      <c r="I25" s="65">
        <v>772</v>
      </c>
      <c r="J25" s="65">
        <v>724</v>
      </c>
      <c r="K25" s="100">
        <f t="shared" si="1"/>
        <v>93.782383419689126</v>
      </c>
      <c r="L25" s="65">
        <v>750</v>
      </c>
      <c r="M25" s="65">
        <v>725</v>
      </c>
      <c r="N25" s="100">
        <f t="shared" si="2"/>
        <v>96.666666666666671</v>
      </c>
      <c r="O25" s="149">
        <v>691</v>
      </c>
      <c r="P25" s="149">
        <v>649</v>
      </c>
      <c r="Q25" s="75">
        <f t="shared" si="3"/>
        <v>93.921852387843714</v>
      </c>
    </row>
    <row r="26" spans="1:17" ht="16.5" customHeight="1" x14ac:dyDescent="0.15">
      <c r="A26" s="338" t="s">
        <v>137</v>
      </c>
      <c r="B26" s="339"/>
      <c r="C26" s="325" t="s">
        <v>161</v>
      </c>
      <c r="D26" s="326"/>
      <c r="E26" s="316" t="s">
        <v>82</v>
      </c>
      <c r="F26" s="181" t="s">
        <v>139</v>
      </c>
      <c r="G26" s="181" t="s">
        <v>139</v>
      </c>
      <c r="H26" s="181" t="s">
        <v>139</v>
      </c>
      <c r="I26" s="181" t="s">
        <v>139</v>
      </c>
      <c r="J26" s="181" t="s">
        <v>139</v>
      </c>
      <c r="K26" s="181" t="s">
        <v>139</v>
      </c>
      <c r="L26" s="185">
        <v>555</v>
      </c>
      <c r="M26" s="185">
        <v>520</v>
      </c>
      <c r="N26" s="101">
        <f t="shared" si="2"/>
        <v>93.693693693693689</v>
      </c>
      <c r="O26" s="223">
        <v>706</v>
      </c>
      <c r="P26" s="223">
        <v>672</v>
      </c>
      <c r="Q26" s="224">
        <f t="shared" si="3"/>
        <v>95.184135977337121</v>
      </c>
    </row>
    <row r="27" spans="1:17" ht="16.5" customHeight="1" x14ac:dyDescent="0.15">
      <c r="A27" s="340"/>
      <c r="B27" s="341"/>
      <c r="C27" s="344" t="s">
        <v>160</v>
      </c>
      <c r="D27" s="345"/>
      <c r="E27" s="317"/>
      <c r="F27" s="182" t="s">
        <v>139</v>
      </c>
      <c r="G27" s="182" t="s">
        <v>139</v>
      </c>
      <c r="H27" s="182" t="s">
        <v>139</v>
      </c>
      <c r="I27" s="182" t="s">
        <v>139</v>
      </c>
      <c r="J27" s="182" t="s">
        <v>139</v>
      </c>
      <c r="K27" s="182" t="s">
        <v>139</v>
      </c>
      <c r="L27" s="189">
        <v>556</v>
      </c>
      <c r="M27" s="189">
        <v>448</v>
      </c>
      <c r="N27" s="190">
        <f t="shared" si="2"/>
        <v>80.57553956834532</v>
      </c>
      <c r="O27" s="134">
        <v>708</v>
      </c>
      <c r="P27" s="134">
        <v>678</v>
      </c>
      <c r="Q27" s="155">
        <f t="shared" si="3"/>
        <v>95.762711864406782</v>
      </c>
    </row>
    <row r="28" spans="1:17" ht="16.5" customHeight="1" x14ac:dyDescent="0.15">
      <c r="A28" s="342"/>
      <c r="B28" s="343"/>
      <c r="C28" s="357" t="s">
        <v>159</v>
      </c>
      <c r="D28" s="328"/>
      <c r="E28" s="144"/>
      <c r="F28" s="65" t="s">
        <v>140</v>
      </c>
      <c r="G28" s="65" t="s">
        <v>139</v>
      </c>
      <c r="H28" s="65" t="s">
        <v>139</v>
      </c>
      <c r="I28" s="65" t="s">
        <v>139</v>
      </c>
      <c r="J28" s="65" t="s">
        <v>139</v>
      </c>
      <c r="K28" s="65" t="s">
        <v>139</v>
      </c>
      <c r="L28" s="102">
        <v>564</v>
      </c>
      <c r="M28" s="102">
        <v>153</v>
      </c>
      <c r="N28" s="103">
        <f t="shared" si="2"/>
        <v>27.127659574468083</v>
      </c>
      <c r="O28" s="76">
        <v>737</v>
      </c>
      <c r="P28" s="76">
        <v>687</v>
      </c>
      <c r="Q28" s="77">
        <f t="shared" si="3"/>
        <v>93.215739484396195</v>
      </c>
    </row>
    <row r="29" spans="1:17" ht="16.5" customHeight="1" x14ac:dyDescent="0.15">
      <c r="A29" s="307" t="s">
        <v>191</v>
      </c>
      <c r="B29" s="308"/>
      <c r="C29" s="309" t="s">
        <v>79</v>
      </c>
      <c r="D29" s="140" t="s">
        <v>161</v>
      </c>
      <c r="E29" s="306" t="s">
        <v>82</v>
      </c>
      <c r="F29" s="181">
        <v>1583</v>
      </c>
      <c r="G29" s="181">
        <v>5</v>
      </c>
      <c r="H29" s="98">
        <f>G29/F29*100</f>
        <v>0.31585596967782692</v>
      </c>
      <c r="I29" s="181">
        <v>2648</v>
      </c>
      <c r="J29" s="181">
        <v>7</v>
      </c>
      <c r="K29" s="98">
        <f>J29/I29*100</f>
        <v>0.26435045317220546</v>
      </c>
      <c r="L29" s="181">
        <v>4619</v>
      </c>
      <c r="M29" s="181">
        <v>2</v>
      </c>
      <c r="N29" s="98">
        <f t="shared" si="2"/>
        <v>4.3299415457891316E-2</v>
      </c>
      <c r="O29" s="147">
        <v>4077</v>
      </c>
      <c r="P29" s="147">
        <v>0</v>
      </c>
      <c r="Q29" s="73">
        <f t="shared" si="3"/>
        <v>0</v>
      </c>
    </row>
    <row r="30" spans="1:17" ht="16.5" customHeight="1" x14ac:dyDescent="0.15">
      <c r="A30" s="307"/>
      <c r="B30" s="308"/>
      <c r="C30" s="309"/>
      <c r="D30" s="141" t="s">
        <v>160</v>
      </c>
      <c r="E30" s="306"/>
      <c r="F30" s="182">
        <v>1620</v>
      </c>
      <c r="G30" s="182">
        <v>4</v>
      </c>
      <c r="H30" s="99">
        <f>G30/F30*100</f>
        <v>0.24691358024691357</v>
      </c>
      <c r="I30" s="182">
        <v>2811</v>
      </c>
      <c r="J30" s="182">
        <v>9</v>
      </c>
      <c r="K30" s="99">
        <f>J30/I30*100</f>
        <v>0.32017075773745995</v>
      </c>
      <c r="L30" s="182">
        <v>4640</v>
      </c>
      <c r="M30" s="182">
        <v>2</v>
      </c>
      <c r="N30" s="99">
        <f t="shared" si="2"/>
        <v>4.3103448275862072E-2</v>
      </c>
      <c r="O30" s="148">
        <v>4074</v>
      </c>
      <c r="P30" s="148">
        <v>0</v>
      </c>
      <c r="Q30" s="74">
        <f t="shared" si="3"/>
        <v>0</v>
      </c>
    </row>
    <row r="31" spans="1:17" ht="16.5" customHeight="1" x14ac:dyDescent="0.15">
      <c r="A31" s="307"/>
      <c r="B31" s="308"/>
      <c r="C31" s="309"/>
      <c r="D31" s="142" t="s">
        <v>159</v>
      </c>
      <c r="E31" s="306"/>
      <c r="F31" s="65">
        <v>1685</v>
      </c>
      <c r="G31" s="65">
        <v>3</v>
      </c>
      <c r="H31" s="100">
        <f>G31/F31*100</f>
        <v>0.17804154302670622</v>
      </c>
      <c r="I31" s="65">
        <v>2732</v>
      </c>
      <c r="J31" s="65">
        <v>9</v>
      </c>
      <c r="K31" s="100">
        <f>J31/I31*100</f>
        <v>0.32942898975109813</v>
      </c>
      <c r="L31" s="65">
        <v>4651</v>
      </c>
      <c r="M31" s="65">
        <v>4</v>
      </c>
      <c r="N31" s="100">
        <f t="shared" si="2"/>
        <v>8.6003010105353689E-2</v>
      </c>
      <c r="O31" s="149">
        <v>4071</v>
      </c>
      <c r="P31" s="149">
        <v>0</v>
      </c>
      <c r="Q31" s="75">
        <f t="shared" si="3"/>
        <v>0</v>
      </c>
    </row>
    <row r="32" spans="1:17" ht="16.5" customHeight="1" x14ac:dyDescent="0.15">
      <c r="A32" s="307" t="s">
        <v>196</v>
      </c>
      <c r="B32" s="308"/>
      <c r="C32" s="306" t="s">
        <v>59</v>
      </c>
      <c r="D32" s="306"/>
      <c r="E32" s="150" t="s">
        <v>83</v>
      </c>
      <c r="F32" s="318">
        <v>939</v>
      </c>
      <c r="G32" s="318">
        <v>887</v>
      </c>
      <c r="H32" s="319">
        <f>G32/F32*100</f>
        <v>94.462193823216182</v>
      </c>
      <c r="I32" s="312">
        <v>924</v>
      </c>
      <c r="J32" s="312">
        <v>818</v>
      </c>
      <c r="K32" s="334">
        <f>J32/I32*100</f>
        <v>88.528138528138527</v>
      </c>
      <c r="L32" s="312">
        <v>901</v>
      </c>
      <c r="M32" s="312">
        <v>676</v>
      </c>
      <c r="N32" s="320">
        <f t="shared" si="2"/>
        <v>75.027746947835738</v>
      </c>
      <c r="O32" s="294">
        <v>827</v>
      </c>
      <c r="P32" s="294">
        <v>728</v>
      </c>
      <c r="Q32" s="296">
        <f t="shared" si="3"/>
        <v>88.029020556227337</v>
      </c>
    </row>
    <row r="33" spans="1:18" ht="16.5" customHeight="1" x14ac:dyDescent="0.15">
      <c r="A33" s="307"/>
      <c r="B33" s="308"/>
      <c r="C33" s="306"/>
      <c r="D33" s="306"/>
      <c r="E33" s="151" t="s">
        <v>84</v>
      </c>
      <c r="F33" s="318"/>
      <c r="G33" s="318"/>
      <c r="H33" s="319"/>
      <c r="I33" s="313"/>
      <c r="J33" s="313"/>
      <c r="K33" s="313"/>
      <c r="L33" s="313"/>
      <c r="M33" s="313"/>
      <c r="N33" s="321"/>
      <c r="O33" s="295"/>
      <c r="P33" s="295"/>
      <c r="Q33" s="297"/>
    </row>
    <row r="34" spans="1:18" ht="16.5" customHeight="1" x14ac:dyDescent="0.15">
      <c r="A34" s="336" t="s">
        <v>107</v>
      </c>
      <c r="B34" s="337"/>
      <c r="C34" s="325" t="s">
        <v>158</v>
      </c>
      <c r="D34" s="326"/>
      <c r="E34" s="316" t="s">
        <v>82</v>
      </c>
      <c r="F34" s="185">
        <v>1888</v>
      </c>
      <c r="G34" s="185">
        <v>1254</v>
      </c>
      <c r="H34" s="101">
        <f>G34/F34*100</f>
        <v>66.419491525423723</v>
      </c>
      <c r="I34" s="185">
        <v>1115</v>
      </c>
      <c r="J34" s="185">
        <v>810</v>
      </c>
      <c r="K34" s="101">
        <f>J34/I34*100</f>
        <v>72.645739910313907</v>
      </c>
      <c r="L34" s="185">
        <v>887</v>
      </c>
      <c r="M34" s="185">
        <v>763</v>
      </c>
      <c r="N34" s="101">
        <f>M34/L34*100</f>
        <v>86.020293122886144</v>
      </c>
      <c r="O34" s="223">
        <v>814</v>
      </c>
      <c r="P34" s="223">
        <v>656</v>
      </c>
      <c r="Q34" s="224">
        <f>P34/O34*100</f>
        <v>80.589680589680597</v>
      </c>
    </row>
    <row r="35" spans="1:18" ht="16.5" customHeight="1" x14ac:dyDescent="0.15">
      <c r="A35" s="336"/>
      <c r="B35" s="337"/>
      <c r="C35" s="357" t="s">
        <v>157</v>
      </c>
      <c r="D35" s="328"/>
      <c r="E35" s="317"/>
      <c r="F35" s="102">
        <v>1503</v>
      </c>
      <c r="G35" s="102">
        <v>377</v>
      </c>
      <c r="H35" s="103">
        <f>G35/F35*100</f>
        <v>25.083166999334665</v>
      </c>
      <c r="I35" s="102">
        <v>1552</v>
      </c>
      <c r="J35" s="102">
        <v>841</v>
      </c>
      <c r="K35" s="103">
        <f>J35/I35*100</f>
        <v>54.1881443298969</v>
      </c>
      <c r="L35" s="102">
        <v>1292</v>
      </c>
      <c r="M35" s="102">
        <v>704</v>
      </c>
      <c r="N35" s="103">
        <f>M35/L35*100</f>
        <v>54.489164086687303</v>
      </c>
      <c r="O35" s="76">
        <v>1221</v>
      </c>
      <c r="P35" s="76">
        <v>686</v>
      </c>
      <c r="Q35" s="77">
        <f>P35/O35*100</f>
        <v>56.18345618345618</v>
      </c>
    </row>
    <row r="36" spans="1:18" ht="16.5" customHeight="1" x14ac:dyDescent="0.15">
      <c r="A36" s="351" t="s">
        <v>156</v>
      </c>
      <c r="B36" s="352" t="s">
        <v>85</v>
      </c>
      <c r="C36" s="335" t="s">
        <v>77</v>
      </c>
      <c r="D36" s="335"/>
      <c r="E36" s="306" t="s">
        <v>82</v>
      </c>
      <c r="F36" s="221" t="s">
        <v>155</v>
      </c>
      <c r="G36" s="181">
        <v>1085</v>
      </c>
      <c r="H36" s="221" t="s">
        <v>155</v>
      </c>
      <c r="I36" s="221" t="s">
        <v>155</v>
      </c>
      <c r="J36" s="181">
        <v>919</v>
      </c>
      <c r="K36" s="221" t="s">
        <v>155</v>
      </c>
      <c r="L36" s="221" t="s">
        <v>155</v>
      </c>
      <c r="M36" s="181">
        <v>798</v>
      </c>
      <c r="N36" s="221" t="s">
        <v>155</v>
      </c>
      <c r="O36" s="147" t="s">
        <v>155</v>
      </c>
      <c r="P36" s="147">
        <v>715</v>
      </c>
      <c r="Q36" s="145" t="s">
        <v>155</v>
      </c>
    </row>
    <row r="37" spans="1:18" ht="16.5" customHeight="1" x14ac:dyDescent="0.15">
      <c r="A37" s="351"/>
      <c r="B37" s="352"/>
      <c r="C37" s="347" t="s">
        <v>78</v>
      </c>
      <c r="D37" s="347"/>
      <c r="E37" s="306"/>
      <c r="F37" s="222" t="s">
        <v>155</v>
      </c>
      <c r="G37" s="182">
        <v>1102</v>
      </c>
      <c r="H37" s="222" t="s">
        <v>155</v>
      </c>
      <c r="I37" s="222" t="s">
        <v>155</v>
      </c>
      <c r="J37" s="182">
        <v>931</v>
      </c>
      <c r="K37" s="222" t="s">
        <v>155</v>
      </c>
      <c r="L37" s="222" t="s">
        <v>155</v>
      </c>
      <c r="M37" s="182">
        <v>810</v>
      </c>
      <c r="N37" s="222" t="s">
        <v>155</v>
      </c>
      <c r="O37" s="148" t="s">
        <v>155</v>
      </c>
      <c r="P37" s="148">
        <v>690</v>
      </c>
      <c r="Q37" s="146" t="s">
        <v>155</v>
      </c>
    </row>
    <row r="38" spans="1:18" ht="16.5" customHeight="1" x14ac:dyDescent="0.15">
      <c r="A38" s="351"/>
      <c r="B38" s="353"/>
      <c r="C38" s="347" t="s">
        <v>81</v>
      </c>
      <c r="D38" s="347"/>
      <c r="E38" s="306"/>
      <c r="F38" s="222" t="s">
        <v>155</v>
      </c>
      <c r="G38" s="182">
        <v>1529</v>
      </c>
      <c r="H38" s="222" t="s">
        <v>155</v>
      </c>
      <c r="I38" s="222" t="s">
        <v>155</v>
      </c>
      <c r="J38" s="182">
        <v>1149</v>
      </c>
      <c r="K38" s="222" t="s">
        <v>155</v>
      </c>
      <c r="L38" s="222" t="s">
        <v>155</v>
      </c>
      <c r="M38" s="182">
        <v>933</v>
      </c>
      <c r="N38" s="222" t="s">
        <v>155</v>
      </c>
      <c r="O38" s="148" t="s">
        <v>155</v>
      </c>
      <c r="P38" s="148">
        <v>774</v>
      </c>
      <c r="Q38" s="146" t="s">
        <v>155</v>
      </c>
    </row>
    <row r="39" spans="1:18" ht="16.5" customHeight="1" x14ac:dyDescent="0.15">
      <c r="A39" s="351"/>
      <c r="B39" s="66" t="s">
        <v>86</v>
      </c>
      <c r="C39" s="347" t="s">
        <v>87</v>
      </c>
      <c r="D39" s="347"/>
      <c r="E39" s="335"/>
      <c r="F39" s="65" t="s">
        <v>155</v>
      </c>
      <c r="G39" s="67">
        <v>558</v>
      </c>
      <c r="H39" s="65" t="s">
        <v>155</v>
      </c>
      <c r="I39" s="65" t="s">
        <v>155</v>
      </c>
      <c r="J39" s="67">
        <v>533</v>
      </c>
      <c r="K39" s="65" t="s">
        <v>155</v>
      </c>
      <c r="L39" s="65" t="s">
        <v>155</v>
      </c>
      <c r="M39" s="67">
        <v>369</v>
      </c>
      <c r="N39" s="65" t="s">
        <v>155</v>
      </c>
      <c r="O39" s="149" t="s">
        <v>155</v>
      </c>
      <c r="P39" s="78">
        <v>527</v>
      </c>
      <c r="Q39" s="237" t="s">
        <v>155</v>
      </c>
    </row>
    <row r="40" spans="1:18" ht="16.5" customHeight="1" x14ac:dyDescent="0.15">
      <c r="A40" s="348" t="s">
        <v>197</v>
      </c>
      <c r="B40" s="349"/>
      <c r="C40" s="350" t="s">
        <v>88</v>
      </c>
      <c r="D40" s="350"/>
      <c r="E40" s="140" t="s">
        <v>82</v>
      </c>
      <c r="F40" s="181">
        <v>779</v>
      </c>
      <c r="G40" s="181">
        <v>712</v>
      </c>
      <c r="H40" s="98">
        <f>G40/F40*100</f>
        <v>91.39922978177151</v>
      </c>
      <c r="I40" s="181">
        <v>816</v>
      </c>
      <c r="J40" s="181">
        <v>748</v>
      </c>
      <c r="K40" s="98">
        <f>J40/I40*100</f>
        <v>91.666666666666657</v>
      </c>
      <c r="L40" s="181">
        <v>823</v>
      </c>
      <c r="M40" s="181">
        <v>755</v>
      </c>
      <c r="N40" s="98">
        <f>M40/L40*100</f>
        <v>91.737545565006073</v>
      </c>
      <c r="O40" s="147">
        <v>714</v>
      </c>
      <c r="P40" s="147">
        <v>663</v>
      </c>
      <c r="Q40" s="73">
        <f>P40/O40*100</f>
        <v>92.857142857142861</v>
      </c>
    </row>
    <row r="41" spans="1:18" ht="16.5" customHeight="1" x14ac:dyDescent="0.15">
      <c r="A41" s="348"/>
      <c r="B41" s="349"/>
      <c r="C41" s="354" t="s">
        <v>89</v>
      </c>
      <c r="D41" s="354"/>
      <c r="E41" s="141" t="s">
        <v>82</v>
      </c>
      <c r="F41" s="182">
        <v>856</v>
      </c>
      <c r="G41" s="182">
        <v>819</v>
      </c>
      <c r="H41" s="99">
        <f>G41/F41*100</f>
        <v>95.677570093457945</v>
      </c>
      <c r="I41" s="182">
        <v>845</v>
      </c>
      <c r="J41" s="182">
        <v>814</v>
      </c>
      <c r="K41" s="99">
        <f>J41/I41*100</f>
        <v>96.331360946745562</v>
      </c>
      <c r="L41" s="182">
        <v>813</v>
      </c>
      <c r="M41" s="182">
        <v>775</v>
      </c>
      <c r="N41" s="99">
        <f>M41/L41*100</f>
        <v>95.325953259532596</v>
      </c>
      <c r="O41" s="148">
        <v>698</v>
      </c>
      <c r="P41" s="148">
        <v>662</v>
      </c>
      <c r="Q41" s="74">
        <f>P41/O41*100</f>
        <v>94.842406876790832</v>
      </c>
    </row>
    <row r="42" spans="1:18" ht="16.5" customHeight="1" x14ac:dyDescent="0.15">
      <c r="A42" s="307" t="s">
        <v>104</v>
      </c>
      <c r="B42" s="323"/>
      <c r="C42" s="306" t="s">
        <v>90</v>
      </c>
      <c r="D42" s="306"/>
      <c r="E42" s="139" t="s">
        <v>82</v>
      </c>
      <c r="F42" s="68">
        <v>26249</v>
      </c>
      <c r="G42" s="68">
        <v>12388</v>
      </c>
      <c r="H42" s="97">
        <f>G42/F42*100</f>
        <v>47.194178825860035</v>
      </c>
      <c r="I42" s="68">
        <v>26817</v>
      </c>
      <c r="J42" s="68">
        <v>12323</v>
      </c>
      <c r="K42" s="97">
        <v>45.9</v>
      </c>
      <c r="L42" s="68">
        <v>27422</v>
      </c>
      <c r="M42" s="68">
        <v>12482</v>
      </c>
      <c r="N42" s="97">
        <v>45.5</v>
      </c>
      <c r="O42" s="79">
        <v>28149</v>
      </c>
      <c r="P42" s="79">
        <v>12548</v>
      </c>
      <c r="Q42" s="72">
        <f>P42/O42*100</f>
        <v>44.577072009662864</v>
      </c>
      <c r="R42" s="176"/>
    </row>
    <row r="43" spans="1:18" ht="19.5" customHeight="1" x14ac:dyDescent="0.15">
      <c r="A43" s="346" t="s">
        <v>195</v>
      </c>
      <c r="B43" s="323"/>
      <c r="C43" s="304" t="s">
        <v>90</v>
      </c>
      <c r="D43" s="304"/>
      <c r="E43" s="69" t="s">
        <v>82</v>
      </c>
      <c r="F43" s="68">
        <v>5772</v>
      </c>
      <c r="G43" s="68">
        <v>2593</v>
      </c>
      <c r="H43" s="97">
        <f>G43/F43*100</f>
        <v>44.923769923769925</v>
      </c>
      <c r="I43" s="68">
        <v>5559</v>
      </c>
      <c r="J43" s="68">
        <v>2316</v>
      </c>
      <c r="K43" s="97">
        <f>J43/I43*100</f>
        <v>41.662169454937938</v>
      </c>
      <c r="L43" s="68">
        <v>5898</v>
      </c>
      <c r="M43" s="68">
        <v>2531</v>
      </c>
      <c r="N43" s="97">
        <f>M43/L43*100</f>
        <v>42.912851814174296</v>
      </c>
      <c r="O43" s="79">
        <v>6389</v>
      </c>
      <c r="P43" s="79">
        <v>2874</v>
      </c>
      <c r="Q43" s="72">
        <f>P43/O43*100</f>
        <v>44.983565503208638</v>
      </c>
    </row>
    <row r="44" spans="1:18" ht="9.6" hidden="1" customHeight="1" x14ac:dyDescent="0.15">
      <c r="A44" s="59" t="s">
        <v>154</v>
      </c>
      <c r="I44" s="192"/>
      <c r="J44" s="192"/>
      <c r="K44" s="192"/>
      <c r="O44" s="196"/>
      <c r="P44" s="196"/>
      <c r="Q44" s="196"/>
    </row>
    <row r="45" spans="1:18" ht="10.15" hidden="1" customHeight="1" x14ac:dyDescent="0.15">
      <c r="A45" s="59" t="s">
        <v>153</v>
      </c>
      <c r="I45" s="192"/>
      <c r="J45" s="192"/>
      <c r="K45" s="192"/>
      <c r="O45" s="196"/>
      <c r="P45" s="196"/>
      <c r="Q45" s="196"/>
    </row>
    <row r="46" spans="1:18" ht="11.45" customHeight="1" x14ac:dyDescent="0.15">
      <c r="O46" s="196"/>
      <c r="P46" s="196"/>
      <c r="Q46" s="196"/>
    </row>
    <row r="47" spans="1:18" ht="16.899999999999999" customHeight="1" x14ac:dyDescent="0.15">
      <c r="A47" s="80" t="s">
        <v>109</v>
      </c>
      <c r="B47" s="61"/>
      <c r="C47" s="61"/>
      <c r="D47" s="61"/>
      <c r="E47" s="61"/>
      <c r="F47" s="153"/>
      <c r="G47" s="153"/>
      <c r="H47" s="153"/>
      <c r="I47" s="153"/>
      <c r="J47" s="153"/>
      <c r="K47" s="153"/>
      <c r="L47" s="194"/>
      <c r="M47" s="168"/>
      <c r="N47" s="168"/>
      <c r="O47" s="197"/>
      <c r="P47" s="298" t="s">
        <v>106</v>
      </c>
      <c r="Q47" s="298"/>
    </row>
    <row r="48" spans="1:18" ht="12" customHeight="1" x14ac:dyDescent="0.15">
      <c r="A48" s="330" t="s">
        <v>152</v>
      </c>
      <c r="B48" s="331"/>
      <c r="C48" s="331"/>
      <c r="D48" s="331"/>
      <c r="E48" s="63" t="s">
        <v>75</v>
      </c>
      <c r="F48" s="299" t="s">
        <v>151</v>
      </c>
      <c r="G48" s="300"/>
      <c r="H48" s="333"/>
      <c r="I48" s="299" t="s">
        <v>150</v>
      </c>
      <c r="J48" s="300"/>
      <c r="K48" s="300"/>
      <c r="L48" s="299" t="s">
        <v>149</v>
      </c>
      <c r="M48" s="300"/>
      <c r="N48" s="300"/>
      <c r="O48" s="291" t="s">
        <v>174</v>
      </c>
      <c r="P48" s="292"/>
      <c r="Q48" s="292"/>
    </row>
    <row r="49" spans="1:17" x14ac:dyDescent="0.15">
      <c r="A49" s="332"/>
      <c r="B49" s="331"/>
      <c r="C49" s="331"/>
      <c r="D49" s="331"/>
      <c r="E49" s="82" t="s">
        <v>148</v>
      </c>
      <c r="F49" s="180" t="s">
        <v>147</v>
      </c>
      <c r="G49" s="180" t="s">
        <v>145</v>
      </c>
      <c r="H49" s="96" t="s">
        <v>146</v>
      </c>
      <c r="I49" s="180" t="s">
        <v>143</v>
      </c>
      <c r="J49" s="180" t="s">
        <v>145</v>
      </c>
      <c r="K49" s="96" t="s">
        <v>144</v>
      </c>
      <c r="L49" s="180" t="s">
        <v>143</v>
      </c>
      <c r="M49" s="180" t="s">
        <v>142</v>
      </c>
      <c r="N49" s="96" t="s">
        <v>141</v>
      </c>
      <c r="O49" s="70" t="s">
        <v>143</v>
      </c>
      <c r="P49" s="70" t="s">
        <v>142</v>
      </c>
      <c r="Q49" s="71" t="s">
        <v>141</v>
      </c>
    </row>
    <row r="50" spans="1:17" ht="24" customHeight="1" x14ac:dyDescent="0.15">
      <c r="A50" s="307" t="s">
        <v>91</v>
      </c>
      <c r="B50" s="323"/>
      <c r="C50" s="325" t="s">
        <v>180</v>
      </c>
      <c r="D50" s="326"/>
      <c r="E50" s="308" t="s">
        <v>105</v>
      </c>
      <c r="F50" s="83">
        <v>3642</v>
      </c>
      <c r="G50" s="181">
        <v>2587</v>
      </c>
      <c r="H50" s="99">
        <f>G50/F50*100</f>
        <v>71.032399780340469</v>
      </c>
      <c r="I50" s="83">
        <v>3650</v>
      </c>
      <c r="J50" s="181">
        <v>2382</v>
      </c>
      <c r="K50" s="99">
        <f>J50/I50*100</f>
        <v>65.260273972602747</v>
      </c>
      <c r="L50" s="83">
        <v>3292</v>
      </c>
      <c r="M50" s="181">
        <v>2326</v>
      </c>
      <c r="N50" s="99">
        <f>M50/L50*100</f>
        <v>70.656136087484811</v>
      </c>
      <c r="O50" s="81">
        <v>3532</v>
      </c>
      <c r="P50" s="147">
        <v>2245</v>
      </c>
      <c r="Q50" s="73">
        <f>P50/O50*100</f>
        <v>63.561721404303505</v>
      </c>
    </row>
    <row r="51" spans="1:17" ht="12.75" customHeight="1" x14ac:dyDescent="0.15">
      <c r="A51" s="324"/>
      <c r="B51" s="323"/>
      <c r="C51" s="327" t="s">
        <v>92</v>
      </c>
      <c r="D51" s="328"/>
      <c r="E51" s="317"/>
      <c r="F51" s="65">
        <v>5754</v>
      </c>
      <c r="G51" s="65">
        <v>3931</v>
      </c>
      <c r="H51" s="175">
        <f>G51/F51*100</f>
        <v>68.317692040319784</v>
      </c>
      <c r="I51" s="65">
        <v>5754</v>
      </c>
      <c r="J51" s="65">
        <v>3602</v>
      </c>
      <c r="K51" s="175">
        <f>J51/I51*100</f>
        <v>62.59993048314216</v>
      </c>
      <c r="L51" s="65">
        <v>5298</v>
      </c>
      <c r="M51" s="65">
        <v>3407</v>
      </c>
      <c r="N51" s="175">
        <f>M51/L51*100</f>
        <v>64.307285768214413</v>
      </c>
      <c r="O51" s="149">
        <v>5672</v>
      </c>
      <c r="P51" s="149">
        <v>3206</v>
      </c>
      <c r="Q51" s="75">
        <f>P51/O51*100</f>
        <v>56.523272214386452</v>
      </c>
    </row>
    <row r="52" spans="1:17" ht="26.45" customHeight="1" x14ac:dyDescent="0.15">
      <c r="A52" s="324" t="s">
        <v>93</v>
      </c>
      <c r="B52" s="323"/>
      <c r="C52" s="329" t="s">
        <v>181</v>
      </c>
      <c r="D52" s="317"/>
      <c r="E52" s="174" t="s">
        <v>105</v>
      </c>
      <c r="F52" s="68" t="s">
        <v>139</v>
      </c>
      <c r="G52" s="68" t="s">
        <v>138</v>
      </c>
      <c r="H52" s="154" t="s">
        <v>138</v>
      </c>
      <c r="I52" s="68" t="s">
        <v>138</v>
      </c>
      <c r="J52" s="68" t="s">
        <v>139</v>
      </c>
      <c r="K52" s="154" t="s">
        <v>139</v>
      </c>
      <c r="L52" s="68" t="s">
        <v>139</v>
      </c>
      <c r="M52" s="68" t="s">
        <v>139</v>
      </c>
      <c r="N52" s="154" t="s">
        <v>139</v>
      </c>
      <c r="O52" s="79" t="s">
        <v>72</v>
      </c>
      <c r="P52" s="79">
        <v>126</v>
      </c>
      <c r="Q52" s="89" t="s">
        <v>72</v>
      </c>
    </row>
    <row r="53" spans="1:17" ht="12" customHeight="1" x14ac:dyDescent="0.15">
      <c r="A53" s="322" t="s">
        <v>118</v>
      </c>
      <c r="B53" s="322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198"/>
      <c r="P53" s="195"/>
      <c r="Q53" s="195"/>
    </row>
  </sheetData>
  <mergeCells count="82">
    <mergeCell ref="A1:Q1"/>
    <mergeCell ref="A2:B2"/>
    <mergeCell ref="L3:N3"/>
    <mergeCell ref="O3:Q3"/>
    <mergeCell ref="C35:D35"/>
    <mergeCell ref="A32:B33"/>
    <mergeCell ref="C32:D33"/>
    <mergeCell ref="C28:D28"/>
    <mergeCell ref="A29:B31"/>
    <mergeCell ref="A6:B9"/>
    <mergeCell ref="C6:C8"/>
    <mergeCell ref="C9:D9"/>
    <mergeCell ref="A10:B13"/>
    <mergeCell ref="C10:C12"/>
    <mergeCell ref="C13:D13"/>
    <mergeCell ref="C29:C31"/>
    <mergeCell ref="A43:B43"/>
    <mergeCell ref="C43:D43"/>
    <mergeCell ref="C37:D37"/>
    <mergeCell ref="C38:D38"/>
    <mergeCell ref="C39:D39"/>
    <mergeCell ref="A40:B41"/>
    <mergeCell ref="C40:D40"/>
    <mergeCell ref="A42:B42"/>
    <mergeCell ref="C42:D42"/>
    <mergeCell ref="A36:A39"/>
    <mergeCell ref="B36:B38"/>
    <mergeCell ref="C36:D36"/>
    <mergeCell ref="C41:D41"/>
    <mergeCell ref="C14:C16"/>
    <mergeCell ref="C17:D17"/>
    <mergeCell ref="A26:B28"/>
    <mergeCell ref="C21:D21"/>
    <mergeCell ref="C26:D26"/>
    <mergeCell ref="C27:D27"/>
    <mergeCell ref="C25:D25"/>
    <mergeCell ref="N32:N33"/>
    <mergeCell ref="A53:N53"/>
    <mergeCell ref="A50:B51"/>
    <mergeCell ref="C50:D50"/>
    <mergeCell ref="E50:E51"/>
    <mergeCell ref="C51:D51"/>
    <mergeCell ref="A52:B52"/>
    <mergeCell ref="C52:D52"/>
    <mergeCell ref="L48:N48"/>
    <mergeCell ref="A48:D49"/>
    <mergeCell ref="F48:H48"/>
    <mergeCell ref="K32:K33"/>
    <mergeCell ref="E36:E39"/>
    <mergeCell ref="A34:B35"/>
    <mergeCell ref="C34:D34"/>
    <mergeCell ref="E34:E35"/>
    <mergeCell ref="E18:E21"/>
    <mergeCell ref="L32:L33"/>
    <mergeCell ref="M32:M33"/>
    <mergeCell ref="E29:E31"/>
    <mergeCell ref="E26:E27"/>
    <mergeCell ref="F32:F33"/>
    <mergeCell ref="G32:G33"/>
    <mergeCell ref="H32:H33"/>
    <mergeCell ref="I48:K48"/>
    <mergeCell ref="A3:D4"/>
    <mergeCell ref="F3:H3"/>
    <mergeCell ref="A5:D5"/>
    <mergeCell ref="A22:B25"/>
    <mergeCell ref="C22:C24"/>
    <mergeCell ref="A14:B17"/>
    <mergeCell ref="A18:B21"/>
    <mergeCell ref="C18:C20"/>
    <mergeCell ref="I3:K3"/>
    <mergeCell ref="I32:I33"/>
    <mergeCell ref="J32:J33"/>
    <mergeCell ref="E14:E17"/>
    <mergeCell ref="E6:E9"/>
    <mergeCell ref="E10:E13"/>
    <mergeCell ref="E22:E25"/>
    <mergeCell ref="O48:Q48"/>
    <mergeCell ref="P2:Q2"/>
    <mergeCell ref="O32:O33"/>
    <mergeCell ref="P32:P33"/>
    <mergeCell ref="Q32:Q33"/>
    <mergeCell ref="P47:Q4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colBreaks count="2" manualBreakCount="2">
    <brk id="13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8"/>
  <sheetViews>
    <sheetView view="pageBreakPreview" zoomScaleNormal="100" zoomScaleSheetLayoutView="100" workbookViewId="0">
      <selection activeCell="A6" sqref="A6"/>
    </sheetView>
  </sheetViews>
  <sheetFormatPr defaultRowHeight="12" x14ac:dyDescent="0.15"/>
  <cols>
    <col min="1" max="1" width="11" style="4" customWidth="1"/>
    <col min="2" max="2" width="7.625" style="4" bestFit="1" customWidth="1"/>
    <col min="3" max="3" width="7.125" style="4" bestFit="1" customWidth="1"/>
    <col min="4" max="5" width="4.625" style="4" customWidth="1"/>
    <col min="6" max="7" width="6.125" style="4" bestFit="1" customWidth="1"/>
    <col min="8" max="8" width="4.625" style="4" customWidth="1"/>
    <col min="9" max="9" width="6.125" style="4" bestFit="1" customWidth="1"/>
    <col min="10" max="12" width="4.625" style="4" customWidth="1"/>
    <col min="13" max="13" width="6.125" style="4" bestFit="1" customWidth="1"/>
    <col min="14" max="16" width="4.25" style="4" customWidth="1"/>
    <col min="17" max="19" width="3.75" style="4" customWidth="1"/>
    <col min="20" max="16384" width="9" style="4"/>
  </cols>
  <sheetData>
    <row r="1" spans="1:19" ht="32.25" customHeight="1" x14ac:dyDescent="0.15">
      <c r="A1" s="365" t="s">
        <v>129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</row>
    <row r="2" spans="1:19" ht="18.75" x14ac:dyDescent="0.15">
      <c r="A2" s="242" t="s">
        <v>130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s="5" customFormat="1" ht="11.25" x14ac:dyDescent="0.15">
      <c r="A3" s="372" t="s">
        <v>70</v>
      </c>
      <c r="B3" s="372"/>
      <c r="O3" s="6"/>
      <c r="P3" s="366" t="s">
        <v>71</v>
      </c>
      <c r="Q3" s="366"/>
      <c r="R3" s="366"/>
      <c r="S3" s="366"/>
    </row>
    <row r="4" spans="1:19" s="7" customFormat="1" ht="24.75" customHeight="1" x14ac:dyDescent="0.15">
      <c r="A4" s="358" t="s">
        <v>111</v>
      </c>
      <c r="B4" s="367" t="s">
        <v>0</v>
      </c>
      <c r="C4" s="369" t="s">
        <v>1</v>
      </c>
      <c r="D4" s="370"/>
      <c r="E4" s="370"/>
      <c r="F4" s="371"/>
      <c r="G4" s="369" t="s">
        <v>2</v>
      </c>
      <c r="H4" s="370"/>
      <c r="I4" s="370"/>
      <c r="J4" s="370"/>
      <c r="K4" s="370"/>
      <c r="L4" s="371"/>
      <c r="M4" s="369" t="s">
        <v>3</v>
      </c>
      <c r="N4" s="370"/>
      <c r="O4" s="370"/>
      <c r="P4" s="370"/>
      <c r="Q4" s="371"/>
      <c r="R4" s="375" t="s">
        <v>39</v>
      </c>
      <c r="S4" s="373" t="s">
        <v>4</v>
      </c>
    </row>
    <row r="5" spans="1:19" s="7" customFormat="1" ht="42" x14ac:dyDescent="0.15">
      <c r="A5" s="359"/>
      <c r="B5" s="368"/>
      <c r="C5" s="243" t="s">
        <v>5</v>
      </c>
      <c r="D5" s="243" t="s">
        <v>6</v>
      </c>
      <c r="E5" s="243" t="s">
        <v>7</v>
      </c>
      <c r="F5" s="243" t="s">
        <v>8</v>
      </c>
      <c r="G5" s="243" t="s">
        <v>5</v>
      </c>
      <c r="H5" s="243" t="s">
        <v>6</v>
      </c>
      <c r="I5" s="243" t="s">
        <v>7</v>
      </c>
      <c r="J5" s="243" t="s">
        <v>8</v>
      </c>
      <c r="K5" s="243" t="s">
        <v>9</v>
      </c>
      <c r="L5" s="243" t="s">
        <v>10</v>
      </c>
      <c r="M5" s="244" t="s">
        <v>5</v>
      </c>
      <c r="N5" s="244" t="s">
        <v>6</v>
      </c>
      <c r="O5" s="244" t="s">
        <v>7</v>
      </c>
      <c r="P5" s="244" t="s">
        <v>34</v>
      </c>
      <c r="Q5" s="244" t="s">
        <v>9</v>
      </c>
      <c r="R5" s="376"/>
      <c r="S5" s="374"/>
    </row>
    <row r="6" spans="1:19" s="36" customFormat="1" ht="27.75" customHeight="1" x14ac:dyDescent="0.15">
      <c r="A6" s="245" t="s">
        <v>177</v>
      </c>
      <c r="B6" s="246">
        <v>30473</v>
      </c>
      <c r="C6" s="246">
        <v>17627</v>
      </c>
      <c r="D6" s="246">
        <v>569</v>
      </c>
      <c r="E6" s="246">
        <v>59</v>
      </c>
      <c r="F6" s="246">
        <v>3521</v>
      </c>
      <c r="G6" s="246">
        <v>2281</v>
      </c>
      <c r="H6" s="246">
        <v>291</v>
      </c>
      <c r="I6" s="246">
        <v>970</v>
      </c>
      <c r="J6" s="246">
        <v>372</v>
      </c>
      <c r="K6" s="246">
        <v>105</v>
      </c>
      <c r="L6" s="112" t="s">
        <v>60</v>
      </c>
      <c r="M6" s="246">
        <v>4494</v>
      </c>
      <c r="N6" s="246">
        <v>31</v>
      </c>
      <c r="O6" s="246">
        <v>16</v>
      </c>
      <c r="P6" s="246">
        <v>76</v>
      </c>
      <c r="Q6" s="112" t="s">
        <v>60</v>
      </c>
      <c r="R6" s="246">
        <v>4</v>
      </c>
      <c r="S6" s="247">
        <v>58</v>
      </c>
    </row>
    <row r="7" spans="1:19" s="36" customFormat="1" ht="27.75" customHeight="1" x14ac:dyDescent="0.15">
      <c r="A7" s="245">
        <v>26</v>
      </c>
      <c r="B7" s="248">
        <v>30842</v>
      </c>
      <c r="C7" s="248">
        <v>17440</v>
      </c>
      <c r="D7" s="248">
        <v>556</v>
      </c>
      <c r="E7" s="248">
        <v>3</v>
      </c>
      <c r="F7" s="248">
        <v>3653</v>
      </c>
      <c r="G7" s="248">
        <v>2605</v>
      </c>
      <c r="H7" s="248">
        <v>295</v>
      </c>
      <c r="I7" s="248">
        <v>1015</v>
      </c>
      <c r="J7" s="248">
        <v>342</v>
      </c>
      <c r="K7" s="248">
        <v>121</v>
      </c>
      <c r="L7" s="112" t="s">
        <v>72</v>
      </c>
      <c r="M7" s="248">
        <v>4675</v>
      </c>
      <c r="N7" s="248">
        <v>30</v>
      </c>
      <c r="O7" s="248">
        <v>16</v>
      </c>
      <c r="P7" s="248">
        <v>65</v>
      </c>
      <c r="Q7" s="112" t="s">
        <v>72</v>
      </c>
      <c r="R7" s="248">
        <v>1</v>
      </c>
      <c r="S7" s="249">
        <v>25</v>
      </c>
    </row>
    <row r="8" spans="1:19" s="36" customFormat="1" ht="27.75" customHeight="1" x14ac:dyDescent="0.15">
      <c r="A8" s="245">
        <v>27</v>
      </c>
      <c r="B8" s="248">
        <v>29456</v>
      </c>
      <c r="C8" s="248">
        <v>16993</v>
      </c>
      <c r="D8" s="248">
        <v>538</v>
      </c>
      <c r="E8" s="248">
        <v>5</v>
      </c>
      <c r="F8" s="248">
        <v>3132</v>
      </c>
      <c r="G8" s="248">
        <v>2502</v>
      </c>
      <c r="H8" s="248">
        <v>288</v>
      </c>
      <c r="I8" s="248">
        <v>957</v>
      </c>
      <c r="J8" s="248">
        <v>366</v>
      </c>
      <c r="K8" s="248">
        <v>114</v>
      </c>
      <c r="L8" s="112" t="s">
        <v>60</v>
      </c>
      <c r="M8" s="248">
        <v>4433</v>
      </c>
      <c r="N8" s="248">
        <v>29</v>
      </c>
      <c r="O8" s="248">
        <v>13</v>
      </c>
      <c r="P8" s="248">
        <v>58</v>
      </c>
      <c r="Q8" s="112" t="s">
        <v>60</v>
      </c>
      <c r="R8" s="248">
        <v>3</v>
      </c>
      <c r="S8" s="249">
        <v>26</v>
      </c>
    </row>
    <row r="9" spans="1:19" s="36" customFormat="1" ht="27.75" customHeight="1" x14ac:dyDescent="0.15">
      <c r="A9" s="250">
        <v>28</v>
      </c>
      <c r="B9" s="248">
        <v>29626</v>
      </c>
      <c r="C9" s="248">
        <v>17143</v>
      </c>
      <c r="D9" s="248">
        <v>533</v>
      </c>
      <c r="E9" s="248">
        <v>6</v>
      </c>
      <c r="F9" s="248">
        <v>2962</v>
      </c>
      <c r="G9" s="248">
        <v>2747</v>
      </c>
      <c r="H9" s="248">
        <v>252</v>
      </c>
      <c r="I9" s="248">
        <v>987</v>
      </c>
      <c r="J9" s="248">
        <v>297</v>
      </c>
      <c r="K9" s="248">
        <v>135</v>
      </c>
      <c r="L9" s="112" t="s">
        <v>72</v>
      </c>
      <c r="M9" s="248">
        <v>4408</v>
      </c>
      <c r="N9" s="248">
        <v>28</v>
      </c>
      <c r="O9" s="248">
        <v>16</v>
      </c>
      <c r="P9" s="248">
        <v>50</v>
      </c>
      <c r="Q9" s="112" t="s">
        <v>72</v>
      </c>
      <c r="R9" s="248">
        <v>3</v>
      </c>
      <c r="S9" s="249">
        <v>58</v>
      </c>
    </row>
    <row r="10" spans="1:19" s="186" customFormat="1" ht="27.75" customHeight="1" x14ac:dyDescent="0.15">
      <c r="A10" s="251">
        <v>29</v>
      </c>
      <c r="B10" s="252">
        <v>29708</v>
      </c>
      <c r="C10" s="252">
        <v>17339</v>
      </c>
      <c r="D10" s="252">
        <v>533</v>
      </c>
      <c r="E10" s="252">
        <v>4</v>
      </c>
      <c r="F10" s="252">
        <v>2835</v>
      </c>
      <c r="G10" s="252">
        <v>2670</v>
      </c>
      <c r="H10" s="252">
        <v>250</v>
      </c>
      <c r="I10" s="252">
        <v>1073</v>
      </c>
      <c r="J10" s="252">
        <v>284</v>
      </c>
      <c r="K10" s="252">
        <v>129</v>
      </c>
      <c r="L10" s="264" t="s">
        <v>182</v>
      </c>
      <c r="M10" s="252">
        <v>4471</v>
      </c>
      <c r="N10" s="252">
        <v>35</v>
      </c>
      <c r="O10" s="252">
        <v>16</v>
      </c>
      <c r="P10" s="252">
        <v>38</v>
      </c>
      <c r="Q10" s="264" t="s">
        <v>182</v>
      </c>
      <c r="R10" s="252">
        <v>4</v>
      </c>
      <c r="S10" s="253">
        <v>27</v>
      </c>
    </row>
    <row r="11" spans="1:19" x14ac:dyDescent="0.15">
      <c r="A11" s="87" t="s">
        <v>62</v>
      </c>
    </row>
    <row r="12" spans="1:19" x14ac:dyDescent="0.15">
      <c r="A12" s="360" t="s">
        <v>132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</row>
    <row r="13" spans="1:19" x14ac:dyDescent="0.15">
      <c r="A13" s="29"/>
    </row>
    <row r="14" spans="1:19" ht="21" customHeight="1" x14ac:dyDescent="0.15">
      <c r="A14" s="254" t="s">
        <v>131</v>
      </c>
      <c r="B14" s="33"/>
      <c r="C14" s="10"/>
      <c r="D14" s="10"/>
      <c r="E14" s="10"/>
      <c r="F14" s="10"/>
      <c r="G14" s="10"/>
      <c r="H14" s="10"/>
      <c r="I14" s="10"/>
      <c r="J14" s="30"/>
      <c r="K14" s="30"/>
    </row>
    <row r="15" spans="1:19" ht="27.75" customHeight="1" x14ac:dyDescent="0.15">
      <c r="A15" s="358" t="s">
        <v>112</v>
      </c>
      <c r="B15" s="362" t="s">
        <v>67</v>
      </c>
      <c r="C15" s="363"/>
      <c r="D15" s="363"/>
      <c r="E15" s="364"/>
      <c r="F15" s="362" t="s">
        <v>172</v>
      </c>
      <c r="G15" s="363"/>
      <c r="H15" s="363"/>
      <c r="I15" s="363"/>
      <c r="J15" s="363"/>
      <c r="K15" s="363"/>
    </row>
    <row r="16" spans="1:19" ht="27.75" customHeight="1" x14ac:dyDescent="0.15">
      <c r="A16" s="359"/>
      <c r="B16" s="362" t="s">
        <v>11</v>
      </c>
      <c r="C16" s="364"/>
      <c r="D16" s="362" t="s">
        <v>12</v>
      </c>
      <c r="E16" s="364"/>
      <c r="F16" s="377" t="s">
        <v>13</v>
      </c>
      <c r="G16" s="378"/>
      <c r="H16" s="361" t="s">
        <v>14</v>
      </c>
      <c r="I16" s="361"/>
      <c r="J16" s="380" t="s">
        <v>66</v>
      </c>
      <c r="K16" s="381"/>
    </row>
    <row r="17" spans="1:11" ht="27.75" customHeight="1" x14ac:dyDescent="0.15">
      <c r="A17" s="156" t="s">
        <v>178</v>
      </c>
      <c r="B17" s="386">
        <v>27847</v>
      </c>
      <c r="C17" s="387"/>
      <c r="D17" s="386">
        <v>4047</v>
      </c>
      <c r="E17" s="387"/>
      <c r="F17" s="386">
        <v>2328</v>
      </c>
      <c r="G17" s="387"/>
      <c r="H17" s="388">
        <v>702</v>
      </c>
      <c r="I17" s="388"/>
      <c r="J17" s="382">
        <v>666</v>
      </c>
      <c r="K17" s="383"/>
    </row>
    <row r="18" spans="1:11" ht="27.75" customHeight="1" x14ac:dyDescent="0.15">
      <c r="A18" s="156">
        <v>26</v>
      </c>
      <c r="B18" s="386">
        <v>22062</v>
      </c>
      <c r="C18" s="387"/>
      <c r="D18" s="386">
        <v>3854</v>
      </c>
      <c r="E18" s="387"/>
      <c r="F18" s="386">
        <v>2281</v>
      </c>
      <c r="G18" s="387"/>
      <c r="H18" s="395">
        <v>685</v>
      </c>
      <c r="I18" s="396"/>
      <c r="J18" s="382">
        <v>535</v>
      </c>
      <c r="K18" s="383"/>
    </row>
    <row r="19" spans="1:11" ht="27.75" customHeight="1" x14ac:dyDescent="0.15">
      <c r="A19" s="157">
        <v>27</v>
      </c>
      <c r="B19" s="393">
        <v>17594</v>
      </c>
      <c r="C19" s="394"/>
      <c r="D19" s="393">
        <v>3236</v>
      </c>
      <c r="E19" s="394"/>
      <c r="F19" s="393">
        <v>2283</v>
      </c>
      <c r="G19" s="394"/>
      <c r="H19" s="395">
        <v>869</v>
      </c>
      <c r="I19" s="396"/>
      <c r="J19" s="397">
        <v>628</v>
      </c>
      <c r="K19" s="398"/>
    </row>
    <row r="20" spans="1:11" ht="27.75" customHeight="1" x14ac:dyDescent="0.15">
      <c r="A20" s="157">
        <v>28</v>
      </c>
      <c r="B20" s="393">
        <v>26379</v>
      </c>
      <c r="C20" s="394"/>
      <c r="D20" s="393">
        <v>3455</v>
      </c>
      <c r="E20" s="394"/>
      <c r="F20" s="393">
        <v>2312</v>
      </c>
      <c r="G20" s="394"/>
      <c r="H20" s="395">
        <v>717</v>
      </c>
      <c r="I20" s="396"/>
      <c r="J20" s="397">
        <v>722</v>
      </c>
      <c r="K20" s="398"/>
    </row>
    <row r="21" spans="1:11" s="203" customFormat="1" ht="27.75" customHeight="1" x14ac:dyDescent="0.15">
      <c r="A21" s="204">
        <v>29</v>
      </c>
      <c r="B21" s="389">
        <v>26076</v>
      </c>
      <c r="C21" s="390"/>
      <c r="D21" s="389">
        <v>3406</v>
      </c>
      <c r="E21" s="390"/>
      <c r="F21" s="389">
        <v>2278</v>
      </c>
      <c r="G21" s="390"/>
      <c r="H21" s="391">
        <v>730</v>
      </c>
      <c r="I21" s="392"/>
      <c r="J21" s="384">
        <v>558</v>
      </c>
      <c r="K21" s="385"/>
    </row>
    <row r="22" spans="1:11" s="92" customFormat="1" ht="16.5" customHeight="1" x14ac:dyDescent="0.15">
      <c r="A22" s="255" t="s">
        <v>62</v>
      </c>
      <c r="B22" s="87"/>
      <c r="C22" s="87"/>
      <c r="D22" s="87"/>
      <c r="E22" s="87"/>
      <c r="F22" s="87"/>
      <c r="G22" s="87"/>
      <c r="H22" s="87"/>
      <c r="I22" s="37"/>
      <c r="J22" s="4"/>
      <c r="K22" s="4"/>
    </row>
    <row r="23" spans="1:11" ht="13.5" customHeight="1" x14ac:dyDescent="0.15">
      <c r="A23" s="379" t="s">
        <v>133</v>
      </c>
      <c r="B23" s="379"/>
      <c r="C23" s="379"/>
      <c r="D23" s="379"/>
      <c r="E23" s="379"/>
      <c r="F23" s="379"/>
    </row>
    <row r="24" spans="1:11" ht="13.5" customHeight="1" x14ac:dyDescent="0.15">
      <c r="A24" s="261"/>
      <c r="B24" s="261"/>
      <c r="C24" s="261"/>
      <c r="D24" s="261"/>
      <c r="E24" s="261"/>
      <c r="F24" s="261"/>
    </row>
    <row r="25" spans="1:11" ht="13.5" customHeight="1" x14ac:dyDescent="0.15">
      <c r="A25" s="261"/>
      <c r="B25" s="261"/>
      <c r="C25" s="261"/>
      <c r="D25" s="261"/>
      <c r="E25" s="261"/>
      <c r="F25" s="261"/>
    </row>
    <row r="26" spans="1:11" ht="13.5" customHeight="1" x14ac:dyDescent="0.15">
      <c r="A26" s="261"/>
      <c r="B26" s="261"/>
      <c r="C26" s="261"/>
      <c r="D26" s="261"/>
      <c r="E26" s="261"/>
      <c r="F26" s="261"/>
    </row>
    <row r="27" spans="1:11" ht="32.25" customHeight="1" x14ac:dyDescent="0.15">
      <c r="A27" s="399" t="s">
        <v>115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</row>
    <row r="28" spans="1:11" ht="18.75" customHeight="1" x14ac:dyDescent="0.15">
      <c r="A28" s="400" t="s">
        <v>15</v>
      </c>
      <c r="B28" s="400"/>
      <c r="C28" s="26"/>
      <c r="D28" s="26"/>
      <c r="E28" s="26"/>
      <c r="F28" s="27"/>
      <c r="K28" s="256" t="s">
        <v>16</v>
      </c>
    </row>
    <row r="29" spans="1:11" ht="27.75" customHeight="1" x14ac:dyDescent="0.15">
      <c r="A29" s="158" t="s">
        <v>58</v>
      </c>
      <c r="B29" s="362" t="s">
        <v>0</v>
      </c>
      <c r="C29" s="364"/>
      <c r="D29" s="362" t="s">
        <v>17</v>
      </c>
      <c r="E29" s="364"/>
      <c r="F29" s="362" t="s">
        <v>18</v>
      </c>
      <c r="G29" s="364"/>
      <c r="H29" s="362" t="s">
        <v>19</v>
      </c>
      <c r="I29" s="364"/>
      <c r="J29" s="401" t="s">
        <v>20</v>
      </c>
      <c r="K29" s="402"/>
    </row>
    <row r="30" spans="1:11" ht="27.75" customHeight="1" x14ac:dyDescent="0.15">
      <c r="A30" s="159" t="s">
        <v>177</v>
      </c>
      <c r="B30" s="403">
        <v>18536</v>
      </c>
      <c r="C30" s="404"/>
      <c r="D30" s="403">
        <v>3904</v>
      </c>
      <c r="E30" s="404"/>
      <c r="F30" s="403">
        <v>13886</v>
      </c>
      <c r="G30" s="404"/>
      <c r="H30" s="403">
        <v>685</v>
      </c>
      <c r="I30" s="404"/>
      <c r="J30" s="403">
        <v>61</v>
      </c>
      <c r="K30" s="405"/>
    </row>
    <row r="31" spans="1:11" ht="27.75" customHeight="1" x14ac:dyDescent="0.15">
      <c r="A31" s="159">
        <v>26</v>
      </c>
      <c r="B31" s="403">
        <v>18624</v>
      </c>
      <c r="C31" s="404"/>
      <c r="D31" s="403">
        <v>2888</v>
      </c>
      <c r="E31" s="404"/>
      <c r="F31" s="403">
        <v>14547</v>
      </c>
      <c r="G31" s="404"/>
      <c r="H31" s="403">
        <v>1112</v>
      </c>
      <c r="I31" s="404"/>
      <c r="J31" s="403">
        <v>77</v>
      </c>
      <c r="K31" s="405"/>
    </row>
    <row r="32" spans="1:11" ht="27.75" customHeight="1" x14ac:dyDescent="0.15">
      <c r="A32" s="160">
        <v>27</v>
      </c>
      <c r="B32" s="406">
        <v>18609</v>
      </c>
      <c r="C32" s="407"/>
      <c r="D32" s="406">
        <v>3028</v>
      </c>
      <c r="E32" s="407"/>
      <c r="F32" s="406">
        <v>14650</v>
      </c>
      <c r="G32" s="407"/>
      <c r="H32" s="406">
        <v>853</v>
      </c>
      <c r="I32" s="407"/>
      <c r="J32" s="406">
        <v>78</v>
      </c>
      <c r="K32" s="408"/>
    </row>
    <row r="33" spans="1:11" ht="27.75" customHeight="1" x14ac:dyDescent="0.15">
      <c r="A33" s="160">
        <v>28</v>
      </c>
      <c r="B33" s="406">
        <v>18498</v>
      </c>
      <c r="C33" s="407"/>
      <c r="D33" s="406">
        <v>2823</v>
      </c>
      <c r="E33" s="407"/>
      <c r="F33" s="406">
        <v>14898</v>
      </c>
      <c r="G33" s="407"/>
      <c r="H33" s="406">
        <v>691</v>
      </c>
      <c r="I33" s="407"/>
      <c r="J33" s="406">
        <v>86</v>
      </c>
      <c r="K33" s="408"/>
    </row>
    <row r="34" spans="1:11" s="203" customFormat="1" ht="27.75" customHeight="1" x14ac:dyDescent="0.15">
      <c r="A34" s="205">
        <v>29</v>
      </c>
      <c r="B34" s="409">
        <v>18037</v>
      </c>
      <c r="C34" s="413"/>
      <c r="D34" s="409">
        <v>2698</v>
      </c>
      <c r="E34" s="413"/>
      <c r="F34" s="409">
        <v>14668</v>
      </c>
      <c r="G34" s="413"/>
      <c r="H34" s="409">
        <v>591</v>
      </c>
      <c r="I34" s="413"/>
      <c r="J34" s="409">
        <v>81</v>
      </c>
      <c r="K34" s="410"/>
    </row>
    <row r="35" spans="1:11" ht="18" customHeight="1" x14ac:dyDescent="0.15">
      <c r="A35" s="411" t="s">
        <v>63</v>
      </c>
      <c r="B35" s="412"/>
      <c r="C35" s="10"/>
      <c r="D35" s="10"/>
      <c r="E35" s="10"/>
      <c r="F35" s="10"/>
    </row>
    <row r="36" spans="1:11" ht="32.25" customHeight="1" x14ac:dyDescent="0.15">
      <c r="A36" s="152"/>
      <c r="B36" s="152"/>
      <c r="C36" s="152"/>
      <c r="D36" s="152"/>
      <c r="E36" s="152"/>
      <c r="F36" s="152"/>
    </row>
    <row r="37" spans="1:11" ht="32.25" customHeight="1" x14ac:dyDescent="0.15">
      <c r="A37" s="152"/>
      <c r="B37" s="152"/>
      <c r="C37" s="152"/>
      <c r="D37" s="152"/>
      <c r="E37" s="152"/>
      <c r="F37" s="152"/>
    </row>
    <row r="38" spans="1:11" ht="32.25" customHeight="1" x14ac:dyDescent="0.15">
      <c r="A38" s="152"/>
      <c r="B38" s="152"/>
      <c r="C38" s="152"/>
      <c r="D38" s="152"/>
      <c r="E38" s="152"/>
      <c r="F38" s="152"/>
    </row>
  </sheetData>
  <mergeCells count="78">
    <mergeCell ref="A35:B35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A27:K27"/>
    <mergeCell ref="A28:B28"/>
    <mergeCell ref="B29:C29"/>
    <mergeCell ref="D29:E29"/>
    <mergeCell ref="F29:G29"/>
    <mergeCell ref="H29:I29"/>
    <mergeCell ref="J29:K29"/>
    <mergeCell ref="B20:C20"/>
    <mergeCell ref="B16:C16"/>
    <mergeCell ref="D16:E16"/>
    <mergeCell ref="J20:K20"/>
    <mergeCell ref="J19:K19"/>
    <mergeCell ref="J18:K18"/>
    <mergeCell ref="H19:I19"/>
    <mergeCell ref="H20:I20"/>
    <mergeCell ref="B18:C18"/>
    <mergeCell ref="D18:E18"/>
    <mergeCell ref="B19:C19"/>
    <mergeCell ref="D19:E19"/>
    <mergeCell ref="F19:G19"/>
    <mergeCell ref="A23:F23"/>
    <mergeCell ref="J16:K16"/>
    <mergeCell ref="J17:K17"/>
    <mergeCell ref="J21:K21"/>
    <mergeCell ref="B17:C17"/>
    <mergeCell ref="D17:E17"/>
    <mergeCell ref="F17:G17"/>
    <mergeCell ref="H17:I17"/>
    <mergeCell ref="B21:C21"/>
    <mergeCell ref="D21:E21"/>
    <mergeCell ref="F21:G21"/>
    <mergeCell ref="H21:I21"/>
    <mergeCell ref="F18:G18"/>
    <mergeCell ref="D20:E20"/>
    <mergeCell ref="F20:G20"/>
    <mergeCell ref="H18:I18"/>
    <mergeCell ref="A15:A16"/>
    <mergeCell ref="A12:S12"/>
    <mergeCell ref="H16:I16"/>
    <mergeCell ref="B15:E15"/>
    <mergeCell ref="A1:S1"/>
    <mergeCell ref="P3:S3"/>
    <mergeCell ref="A4:A5"/>
    <mergeCell ref="B4:B5"/>
    <mergeCell ref="C4:F4"/>
    <mergeCell ref="G4:L4"/>
    <mergeCell ref="M4:Q4"/>
    <mergeCell ref="A3:B3"/>
    <mergeCell ref="S4:S5"/>
    <mergeCell ref="R4:R5"/>
    <mergeCell ref="F16:G16"/>
    <mergeCell ref="F15:K15"/>
  </mergeCells>
  <phoneticPr fontId="2"/>
  <pageMargins left="0.78740157480314965" right="0.78740157480314965" top="0.78740157480314965" bottom="0.98425196850393704" header="0.51181102362204722" footer="0.51181102362204722"/>
  <pageSetup paperSize="9" scale="8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view="pageBreakPreview" zoomScaleNormal="100" zoomScaleSheetLayoutView="100" workbookViewId="0">
      <selection activeCell="K26" sqref="K26"/>
    </sheetView>
  </sheetViews>
  <sheetFormatPr defaultRowHeight="13.5" x14ac:dyDescent="0.15"/>
  <cols>
    <col min="1" max="1" width="16.25" style="11" customWidth="1"/>
    <col min="2" max="2" width="10" style="14" customWidth="1"/>
    <col min="3" max="8" width="10" style="11" customWidth="1"/>
    <col min="9" max="16384" width="9" style="11"/>
  </cols>
  <sheetData>
    <row r="1" spans="1:6" ht="27" customHeight="1" x14ac:dyDescent="0.15">
      <c r="A1" s="284" t="s">
        <v>113</v>
      </c>
      <c r="B1" s="284"/>
      <c r="C1" s="284"/>
      <c r="D1" s="284"/>
      <c r="E1" s="284"/>
    </row>
    <row r="2" spans="1:6" s="2" customFormat="1" ht="27" customHeight="1" x14ac:dyDescent="0.15">
      <c r="A2" s="42"/>
      <c r="B2" s="13"/>
      <c r="D2" s="414" t="s">
        <v>21</v>
      </c>
      <c r="E2" s="414"/>
    </row>
    <row r="3" spans="1:6" ht="22.5" customHeight="1" x14ac:dyDescent="0.15">
      <c r="A3" s="358" t="s">
        <v>111</v>
      </c>
      <c r="B3" s="419" t="s">
        <v>68</v>
      </c>
      <c r="C3" s="421" t="s">
        <v>73</v>
      </c>
      <c r="D3" s="422"/>
      <c r="E3" s="422"/>
      <c r="F3" s="41"/>
    </row>
    <row r="4" spans="1:6" ht="38.25" customHeight="1" x14ac:dyDescent="0.15">
      <c r="A4" s="359"/>
      <c r="B4" s="420"/>
      <c r="C4" s="19" t="s">
        <v>22</v>
      </c>
      <c r="D4" s="19" t="s">
        <v>23</v>
      </c>
      <c r="E4" s="44" t="s">
        <v>24</v>
      </c>
      <c r="F4" s="41"/>
    </row>
    <row r="5" spans="1:6" s="34" customFormat="1" ht="25.5" customHeight="1" x14ac:dyDescent="0.15">
      <c r="A5" s="265" t="s">
        <v>179</v>
      </c>
      <c r="B5" s="32">
        <v>1586</v>
      </c>
      <c r="C5" s="31">
        <v>21822</v>
      </c>
      <c r="D5" s="31">
        <v>56566</v>
      </c>
      <c r="E5" s="45">
        <v>60.1</v>
      </c>
    </row>
    <row r="6" spans="1:6" s="34" customFormat="1" ht="25.5" customHeight="1" x14ac:dyDescent="0.15">
      <c r="A6" s="17">
        <v>26</v>
      </c>
      <c r="B6" s="32">
        <v>1627</v>
      </c>
      <c r="C6" s="31">
        <v>23110</v>
      </c>
      <c r="D6" s="31">
        <v>58930</v>
      </c>
      <c r="E6" s="45">
        <v>62.5</v>
      </c>
    </row>
    <row r="7" spans="1:6" s="34" customFormat="1" ht="25.5" customHeight="1" x14ac:dyDescent="0.15">
      <c r="A7" s="17">
        <v>27</v>
      </c>
      <c r="B7" s="32">
        <v>1633</v>
      </c>
      <c r="C7" s="31">
        <v>23590</v>
      </c>
      <c r="D7" s="31">
        <v>58553</v>
      </c>
      <c r="E7" s="45">
        <v>62.5</v>
      </c>
    </row>
    <row r="8" spans="1:6" s="34" customFormat="1" ht="25.5" customHeight="1" x14ac:dyDescent="0.15">
      <c r="A8" s="169">
        <v>28</v>
      </c>
      <c r="B8" s="170">
        <v>1644</v>
      </c>
      <c r="C8" s="171">
        <v>23780</v>
      </c>
      <c r="D8" s="171">
        <v>58635</v>
      </c>
      <c r="E8" s="172">
        <v>62.8</v>
      </c>
    </row>
    <row r="9" spans="1:6" s="40" customFormat="1" ht="25.5" customHeight="1" x14ac:dyDescent="0.15">
      <c r="A9" s="206">
        <v>29</v>
      </c>
      <c r="B9" s="207">
        <v>1652</v>
      </c>
      <c r="C9" s="208">
        <v>23275</v>
      </c>
      <c r="D9" s="208">
        <v>58622</v>
      </c>
      <c r="E9" s="209">
        <v>63.6</v>
      </c>
    </row>
    <row r="10" spans="1:6" s="3" customFormat="1" ht="25.5" customHeight="1" x14ac:dyDescent="0.15">
      <c r="A10" s="88" t="s">
        <v>119</v>
      </c>
      <c r="B10" s="164" t="s">
        <v>25</v>
      </c>
      <c r="C10" s="415" t="s">
        <v>205</v>
      </c>
      <c r="D10" s="187" t="s">
        <v>26</v>
      </c>
      <c r="E10" s="417" t="s">
        <v>206</v>
      </c>
      <c r="F10" s="18"/>
    </row>
    <row r="11" spans="1:6" s="3" customFormat="1" ht="25.5" customHeight="1" x14ac:dyDescent="0.15">
      <c r="A11" s="93" t="s">
        <v>128</v>
      </c>
      <c r="B11" s="165">
        <v>1781</v>
      </c>
      <c r="C11" s="416"/>
      <c r="D11" s="165">
        <v>62450</v>
      </c>
      <c r="E11" s="418"/>
      <c r="F11" s="18"/>
    </row>
    <row r="12" spans="1:6" ht="12.75" customHeight="1" x14ac:dyDescent="0.15">
      <c r="A12" s="257" t="s">
        <v>64</v>
      </c>
    </row>
    <row r="13" spans="1:6" x14ac:dyDescent="0.15">
      <c r="A13" s="239" t="s">
        <v>134</v>
      </c>
    </row>
    <row r="14" spans="1:6" x14ac:dyDescent="0.15">
      <c r="A14" s="239"/>
    </row>
    <row r="15" spans="1:6" x14ac:dyDescent="0.15">
      <c r="A15" s="239"/>
    </row>
    <row r="16" spans="1:6" x14ac:dyDescent="0.15">
      <c r="A16" s="239"/>
    </row>
    <row r="17" spans="1:8" x14ac:dyDescent="0.15">
      <c r="A17" s="239"/>
    </row>
    <row r="18" spans="1:8" ht="18.75" x14ac:dyDescent="0.15">
      <c r="A18" s="284" t="s">
        <v>116</v>
      </c>
      <c r="B18" s="284"/>
      <c r="C18" s="284"/>
      <c r="D18" s="284"/>
      <c r="E18" s="284"/>
      <c r="F18" s="284"/>
      <c r="G18" s="284"/>
      <c r="H18" s="284"/>
    </row>
    <row r="19" spans="1:8" ht="18.75" customHeight="1" x14ac:dyDescent="0.15">
      <c r="A19" s="258" t="s">
        <v>69</v>
      </c>
      <c r="B19" s="43"/>
      <c r="C19" s="2"/>
      <c r="D19" s="2"/>
      <c r="E19" s="12"/>
      <c r="F19" s="2"/>
      <c r="G19" s="414" t="s">
        <v>21</v>
      </c>
      <c r="H19" s="414"/>
    </row>
    <row r="20" spans="1:8" ht="25.5" customHeight="1" x14ac:dyDescent="0.15">
      <c r="A20" s="38" t="s">
        <v>111</v>
      </c>
      <c r="B20" s="20" t="s">
        <v>27</v>
      </c>
      <c r="C20" s="19" t="s">
        <v>28</v>
      </c>
      <c r="D20" s="19" t="s">
        <v>29</v>
      </c>
      <c r="E20" s="19" t="s">
        <v>30</v>
      </c>
      <c r="F20" s="20" t="s">
        <v>31</v>
      </c>
      <c r="G20" s="19" t="s">
        <v>32</v>
      </c>
      <c r="H20" s="21" t="s">
        <v>33</v>
      </c>
    </row>
    <row r="21" spans="1:8" ht="25.5" customHeight="1" x14ac:dyDescent="0.15">
      <c r="A21" s="265" t="s">
        <v>177</v>
      </c>
      <c r="B21" s="28">
        <v>138</v>
      </c>
      <c r="C21" s="28">
        <v>44</v>
      </c>
      <c r="D21" s="28">
        <v>6</v>
      </c>
      <c r="E21" s="28">
        <v>3</v>
      </c>
      <c r="F21" s="23">
        <v>1</v>
      </c>
      <c r="G21" s="28">
        <v>5</v>
      </c>
      <c r="H21" s="25">
        <v>79</v>
      </c>
    </row>
    <row r="22" spans="1:8" ht="25.5" customHeight="1" x14ac:dyDescent="0.15">
      <c r="A22" s="17">
        <v>26</v>
      </c>
      <c r="B22" s="94">
        <v>181</v>
      </c>
      <c r="C22" s="94">
        <v>36</v>
      </c>
      <c r="D22" s="94">
        <v>2</v>
      </c>
      <c r="E22" s="94">
        <v>19</v>
      </c>
      <c r="F22" s="23">
        <v>0</v>
      </c>
      <c r="G22" s="94">
        <v>21</v>
      </c>
      <c r="H22" s="95">
        <v>103</v>
      </c>
    </row>
    <row r="23" spans="1:8" ht="25.5" customHeight="1" x14ac:dyDescent="0.15">
      <c r="A23" s="17">
        <v>27</v>
      </c>
      <c r="B23" s="94">
        <v>210</v>
      </c>
      <c r="C23" s="94">
        <v>41</v>
      </c>
      <c r="D23" s="94">
        <v>5</v>
      </c>
      <c r="E23" s="94">
        <v>23</v>
      </c>
      <c r="F23" s="23">
        <v>1</v>
      </c>
      <c r="G23" s="94">
        <v>24</v>
      </c>
      <c r="H23" s="95">
        <v>116</v>
      </c>
    </row>
    <row r="24" spans="1:8" ht="25.5" customHeight="1" x14ac:dyDescent="0.15">
      <c r="A24" s="173">
        <v>28</v>
      </c>
      <c r="B24" s="94">
        <f>SUM(C24:H24)</f>
        <v>212</v>
      </c>
      <c r="C24" s="94">
        <v>59</v>
      </c>
      <c r="D24" s="94">
        <v>5</v>
      </c>
      <c r="E24" s="94">
        <v>25</v>
      </c>
      <c r="F24" s="23">
        <v>0</v>
      </c>
      <c r="G24" s="94">
        <v>14</v>
      </c>
      <c r="H24" s="95">
        <v>109</v>
      </c>
    </row>
    <row r="25" spans="1:8" s="213" customFormat="1" ht="25.5" customHeight="1" x14ac:dyDescent="0.15">
      <c r="A25" s="206">
        <v>29</v>
      </c>
      <c r="B25" s="210">
        <f>SUM(C25:H25)</f>
        <v>211</v>
      </c>
      <c r="C25" s="210">
        <v>37</v>
      </c>
      <c r="D25" s="210">
        <v>3</v>
      </c>
      <c r="E25" s="210">
        <v>20</v>
      </c>
      <c r="F25" s="211">
        <v>1</v>
      </c>
      <c r="G25" s="210">
        <v>19</v>
      </c>
      <c r="H25" s="212">
        <v>131</v>
      </c>
    </row>
    <row r="26" spans="1:8" x14ac:dyDescent="0.15">
      <c r="A26" s="22" t="s">
        <v>65</v>
      </c>
      <c r="B26" s="11"/>
    </row>
  </sheetData>
  <mergeCells count="9">
    <mergeCell ref="A18:H18"/>
    <mergeCell ref="G19:H19"/>
    <mergeCell ref="C10:C11"/>
    <mergeCell ref="E10:E11"/>
    <mergeCell ref="A1:E1"/>
    <mergeCell ref="D2:E2"/>
    <mergeCell ref="A3:A4"/>
    <mergeCell ref="B3:B4"/>
    <mergeCell ref="C3:E3"/>
  </mergeCells>
  <phoneticPr fontId="2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14 保健・衛生</vt:lpstr>
      <vt:lpstr>26表 ごみ収集の推移</vt:lpstr>
      <vt:lpstr>14‐1、14-2</vt:lpstr>
      <vt:lpstr>14‐3 予防接種状況</vt:lpstr>
      <vt:lpstr>14-4、14-5</vt:lpstr>
      <vt:lpstr>14-6、14-7</vt:lpstr>
      <vt:lpstr>'14 保健・衛生'!Print_Area</vt:lpstr>
      <vt:lpstr>'14‐1、14-2'!Print_Area</vt:lpstr>
      <vt:lpstr>'14‐3 予防接種状況'!Print_Area</vt:lpstr>
      <vt:lpstr>'26表 ごみ収集の推移'!Print_Area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髙津戸　香</dc:creator>
  <cp:lastModifiedBy>鈴木　希</cp:lastModifiedBy>
  <cp:lastPrinted>2019-03-26T07:30:26Z</cp:lastPrinted>
  <dcterms:created xsi:type="dcterms:W3CDTF">1997-01-08T22:48:59Z</dcterms:created>
  <dcterms:modified xsi:type="dcterms:W3CDTF">2019-03-26T07:35:32Z</dcterms:modified>
</cp:coreProperties>
</file>